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Eva_Dell\Desktop\"/>
    </mc:Choice>
  </mc:AlternateContent>
  <xr:revisionPtr revIDLastSave="0" documentId="13_ncr:1_{C8F9BE4D-2251-49C9-83AE-95E8C924CB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 - Celkové pořadí" sheetId="1" r:id="rId1"/>
    <sheet name="2020 - České Petrovice - SL1" sheetId="2" r:id="rId2"/>
    <sheet name="2020 - České Petrovice - SL2" sheetId="3" r:id="rId3"/>
    <sheet name="2020 - Štítná - GS" sheetId="4" r:id="rId4"/>
    <sheet name="2020 - Štítná - SG" sheetId="5" r:id="rId5"/>
    <sheet name="2020 - Štítná - SL" sheetId="6" r:id="rId6"/>
    <sheet name="2020 - Předklášteří 1 - GS" sheetId="7" r:id="rId7"/>
    <sheet name="2020 - Předklášteří 1 - SG" sheetId="8" r:id="rId8"/>
    <sheet name="2020 - Předklášteří 1 - Gymkana" sheetId="9" r:id="rId9"/>
    <sheet name="2020 - Předklášteří 1 - SL" sheetId="10" r:id="rId10"/>
    <sheet name="2020 - Brestová (SK) - GS" sheetId="11" r:id="rId11"/>
    <sheet name="2020 - Brestová (SK) - SL" sheetId="12" r:id="rId12"/>
    <sheet name="2020 - Předklášteří MČR - GS" sheetId="13" r:id="rId13"/>
    <sheet name="2020 - Předklášteří MČR - SG" sheetId="14" r:id="rId14"/>
    <sheet name="2020 - Předklášteří MČR - SL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9" i="1" l="1"/>
  <c r="V119" i="1"/>
  <c r="H22" i="13" l="1"/>
  <c r="H21" i="13"/>
  <c r="H20" i="13"/>
  <c r="H19" i="13"/>
  <c r="H18" i="13"/>
  <c r="H17" i="13"/>
  <c r="H145" i="12"/>
  <c r="H144" i="12"/>
  <c r="H143" i="12"/>
  <c r="H136" i="12"/>
  <c r="H135" i="12"/>
  <c r="H122" i="12"/>
  <c r="H121" i="12"/>
  <c r="H120" i="12"/>
  <c r="H119" i="12"/>
  <c r="H118" i="12"/>
  <c r="H117" i="12"/>
  <c r="H116" i="12"/>
  <c r="H107" i="12"/>
  <c r="H106" i="12"/>
  <c r="H105" i="12"/>
  <c r="H104" i="12"/>
  <c r="H103" i="12"/>
  <c r="H98" i="12"/>
  <c r="H97" i="12"/>
  <c r="H87" i="12"/>
  <c r="H86" i="12"/>
  <c r="H85" i="12"/>
  <c r="H84" i="12"/>
  <c r="H83" i="12"/>
  <c r="H82" i="12"/>
  <c r="H74" i="12"/>
  <c r="H73" i="12"/>
  <c r="H72" i="12"/>
  <c r="H71" i="12"/>
  <c r="H66" i="12"/>
  <c r="H65" i="12"/>
  <c r="H64" i="12"/>
  <c r="H58" i="12"/>
  <c r="H57" i="12"/>
  <c r="H56" i="12"/>
  <c r="H55" i="12"/>
  <c r="H54" i="12"/>
  <c r="H47" i="12"/>
  <c r="H46" i="12"/>
  <c r="H45" i="12"/>
  <c r="H44" i="12"/>
  <c r="H43" i="12"/>
  <c r="H39" i="12"/>
  <c r="H38" i="12"/>
  <c r="H37" i="12"/>
  <c r="H36" i="12"/>
  <c r="H22" i="12"/>
  <c r="H21" i="12"/>
  <c r="H20" i="12"/>
  <c r="H19" i="12"/>
  <c r="H18" i="12"/>
  <c r="H17" i="12"/>
  <c r="H145" i="11"/>
  <c r="H144" i="11"/>
  <c r="H137" i="11"/>
  <c r="H136" i="11"/>
  <c r="H124" i="11"/>
  <c r="H123" i="11"/>
  <c r="H122" i="11"/>
  <c r="H121" i="11"/>
  <c r="H120" i="11"/>
  <c r="H119" i="11"/>
  <c r="H118" i="11"/>
  <c r="H117" i="11"/>
  <c r="H105" i="11"/>
  <c r="H104" i="11"/>
  <c r="H99" i="11"/>
  <c r="H98" i="11"/>
  <c r="H90" i="11"/>
  <c r="H89" i="11"/>
  <c r="H88" i="11"/>
  <c r="H87" i="11"/>
  <c r="H86" i="11"/>
  <c r="H85" i="11"/>
  <c r="H84" i="11"/>
  <c r="H83" i="11"/>
  <c r="H78" i="11"/>
  <c r="H77" i="11"/>
  <c r="H76" i="11"/>
  <c r="H75" i="11"/>
  <c r="H74" i="11"/>
  <c r="H73" i="11"/>
  <c r="H72" i="11"/>
  <c r="H68" i="11"/>
  <c r="H67" i="11"/>
  <c r="H66" i="11"/>
  <c r="H65" i="11"/>
  <c r="H58" i="11"/>
  <c r="H57" i="11"/>
  <c r="H56" i="11"/>
  <c r="H55" i="11"/>
  <c r="H48" i="11"/>
  <c r="H47" i="11"/>
  <c r="H46" i="11"/>
  <c r="H45" i="11"/>
  <c r="H44" i="11"/>
  <c r="H39" i="11"/>
  <c r="H38" i="11"/>
  <c r="H37" i="11"/>
  <c r="H23" i="11"/>
  <c r="H22" i="11"/>
  <c r="H21" i="11"/>
  <c r="H20" i="11"/>
  <c r="H19" i="11"/>
  <c r="H18" i="11"/>
  <c r="H17" i="11"/>
  <c r="H79" i="10"/>
  <c r="H76" i="10"/>
  <c r="H73" i="10"/>
  <c r="H72" i="10"/>
  <c r="H71" i="10"/>
  <c r="H68" i="10"/>
  <c r="H67" i="10"/>
  <c r="H66" i="10"/>
  <c r="H63" i="10"/>
  <c r="H62" i="10"/>
  <c r="H59" i="10"/>
  <c r="H58" i="10"/>
  <c r="H57" i="10"/>
  <c r="H56" i="10"/>
  <c r="H55" i="10"/>
  <c r="H54" i="10"/>
  <c r="H51" i="10"/>
  <c r="H50" i="10"/>
  <c r="H49" i="10"/>
  <c r="H48" i="10"/>
  <c r="H47" i="10"/>
  <c r="H44" i="10"/>
  <c r="H43" i="10"/>
  <c r="H40" i="10"/>
  <c r="H39" i="10"/>
  <c r="H38" i="10"/>
  <c r="H37" i="10"/>
  <c r="H34" i="10"/>
  <c r="H33" i="10"/>
  <c r="H32" i="10"/>
  <c r="H29" i="10"/>
  <c r="H28" i="10"/>
  <c r="H25" i="10"/>
  <c r="H22" i="10"/>
  <c r="H21" i="10"/>
  <c r="H20" i="10"/>
  <c r="H19" i="10"/>
  <c r="H18" i="10"/>
  <c r="H17" i="10"/>
  <c r="H98" i="7"/>
  <c r="H97" i="7"/>
  <c r="H94" i="7"/>
  <c r="H91" i="7"/>
  <c r="H90" i="7"/>
  <c r="H89" i="7"/>
  <c r="H88" i="7"/>
  <c r="H87" i="7"/>
  <c r="H86" i="7"/>
  <c r="H85" i="7"/>
  <c r="H84" i="7"/>
  <c r="H83" i="7"/>
  <c r="H80" i="7"/>
  <c r="H79" i="7"/>
  <c r="H78" i="7"/>
  <c r="H77" i="7"/>
  <c r="H74" i="7"/>
  <c r="H73" i="7"/>
  <c r="H70" i="7"/>
  <c r="H69" i="7"/>
  <c r="H68" i="7"/>
  <c r="H67" i="7"/>
  <c r="H66" i="7"/>
  <c r="H65" i="7"/>
  <c r="H64" i="7"/>
  <c r="H61" i="7"/>
  <c r="H60" i="7"/>
  <c r="H59" i="7"/>
  <c r="H58" i="7"/>
  <c r="H57" i="7"/>
  <c r="H56" i="7"/>
  <c r="H55" i="7"/>
  <c r="H52" i="7"/>
  <c r="H51" i="7"/>
  <c r="H50" i="7"/>
  <c r="H47" i="7"/>
  <c r="H46" i="7"/>
  <c r="H45" i="7"/>
  <c r="H44" i="7"/>
  <c r="H43" i="7"/>
  <c r="H40" i="7"/>
  <c r="H39" i="7"/>
  <c r="H38" i="7"/>
  <c r="H37" i="7"/>
  <c r="H36" i="7"/>
  <c r="H35" i="7"/>
  <c r="H32" i="7"/>
  <c r="H31" i="7"/>
  <c r="H30" i="7"/>
  <c r="H29" i="7"/>
  <c r="H25" i="7"/>
  <c r="H24" i="7"/>
  <c r="H102" i="6"/>
  <c r="H101" i="6"/>
  <c r="H100" i="6"/>
  <c r="H96" i="6"/>
  <c r="H86" i="6"/>
  <c r="H85" i="6"/>
  <c r="H84" i="6"/>
  <c r="H83" i="6"/>
  <c r="H82" i="6"/>
  <c r="H76" i="6"/>
  <c r="H75" i="6"/>
  <c r="H74" i="6"/>
  <c r="H73" i="6"/>
  <c r="H70" i="6"/>
  <c r="H66" i="6"/>
  <c r="H65" i="6"/>
  <c r="H64" i="6"/>
  <c r="H63" i="6"/>
  <c r="H62" i="6"/>
  <c r="H61" i="6"/>
  <c r="H60" i="6"/>
  <c r="H59" i="6"/>
  <c r="H58" i="6"/>
  <c r="H57" i="6"/>
  <c r="H53" i="6"/>
  <c r="H52" i="6"/>
  <c r="H51" i="6"/>
  <c r="H50" i="6"/>
  <c r="H47" i="6"/>
  <c r="H44" i="6"/>
  <c r="H43" i="6"/>
  <c r="H42" i="6"/>
  <c r="H41" i="6"/>
  <c r="H38" i="6"/>
  <c r="H37" i="6"/>
  <c r="H36" i="6"/>
  <c r="H35" i="6"/>
  <c r="H34" i="6"/>
  <c r="H31" i="6"/>
  <c r="H30" i="6"/>
  <c r="H29" i="6"/>
  <c r="H26" i="6"/>
  <c r="H22" i="6"/>
  <c r="H21" i="6"/>
  <c r="H20" i="6"/>
  <c r="H19" i="6"/>
  <c r="H18" i="6"/>
  <c r="H17" i="6"/>
  <c r="H16" i="6"/>
  <c r="B63" i="5"/>
  <c r="H103" i="4"/>
  <c r="H102" i="4"/>
  <c r="H98" i="4"/>
  <c r="H90" i="4"/>
  <c r="H89" i="4"/>
  <c r="H88" i="4"/>
  <c r="H87" i="4"/>
  <c r="H86" i="4"/>
  <c r="H85" i="4"/>
  <c r="H84" i="4"/>
  <c r="H83" i="4"/>
  <c r="H82" i="4"/>
  <c r="H79" i="4"/>
  <c r="H78" i="4"/>
  <c r="H77" i="4"/>
  <c r="H76" i="4"/>
  <c r="H75" i="4"/>
  <c r="H74" i="4"/>
  <c r="H73" i="4"/>
  <c r="H70" i="4"/>
  <c r="H65" i="4"/>
  <c r="H64" i="4"/>
  <c r="H63" i="4"/>
  <c r="H62" i="4"/>
  <c r="H61" i="4"/>
  <c r="B61" i="4"/>
  <c r="H60" i="4"/>
  <c r="H59" i="4"/>
  <c r="H58" i="4"/>
  <c r="H57" i="4"/>
  <c r="H54" i="4"/>
  <c r="H53" i="4"/>
  <c r="H52" i="4"/>
  <c r="H51" i="4"/>
  <c r="H50" i="4"/>
  <c r="H47" i="4"/>
  <c r="H44" i="4"/>
  <c r="H43" i="4"/>
  <c r="H42" i="4"/>
  <c r="H41" i="4"/>
  <c r="H38" i="4"/>
  <c r="H37" i="4"/>
  <c r="H36" i="4"/>
  <c r="H35" i="4"/>
  <c r="H34" i="4"/>
  <c r="H31" i="4"/>
  <c r="H30" i="4"/>
  <c r="H29" i="4"/>
  <c r="H28" i="4"/>
  <c r="H25" i="4"/>
  <c r="H20" i="4"/>
  <c r="H19" i="4"/>
  <c r="H18" i="4"/>
  <c r="H17" i="4"/>
  <c r="H16" i="4"/>
  <c r="V131" i="1"/>
  <c r="V130" i="1"/>
  <c r="V129" i="1"/>
  <c r="V128" i="1"/>
  <c r="H127" i="1"/>
  <c r="V127" i="1" s="1"/>
  <c r="O126" i="1"/>
  <c r="N126" i="1"/>
  <c r="M126" i="1"/>
  <c r="K126" i="1"/>
  <c r="J126" i="1"/>
  <c r="I126" i="1"/>
  <c r="H126" i="1"/>
  <c r="G126" i="1"/>
  <c r="V126" i="1" s="1"/>
  <c r="O125" i="1"/>
  <c r="N125" i="1"/>
  <c r="M125" i="1"/>
  <c r="K125" i="1"/>
  <c r="J125" i="1"/>
  <c r="I125" i="1"/>
  <c r="H125" i="1"/>
  <c r="G125" i="1"/>
  <c r="V125" i="1" s="1"/>
  <c r="A125" i="1"/>
  <c r="A126" i="1" s="1"/>
  <c r="O124" i="1"/>
  <c r="N124" i="1"/>
  <c r="M124" i="1"/>
  <c r="K124" i="1"/>
  <c r="J124" i="1"/>
  <c r="I124" i="1"/>
  <c r="H124" i="1"/>
  <c r="G124" i="1"/>
  <c r="V124" i="1" s="1"/>
  <c r="V121" i="1"/>
  <c r="N120" i="1"/>
  <c r="J120" i="1"/>
  <c r="I120" i="1"/>
  <c r="H120" i="1"/>
  <c r="V118" i="1"/>
  <c r="O118" i="1"/>
  <c r="O119" i="1"/>
  <c r="N119" i="1"/>
  <c r="O117" i="1"/>
  <c r="N117" i="1"/>
  <c r="M117" i="1"/>
  <c r="K117" i="1"/>
  <c r="J117" i="1"/>
  <c r="I117" i="1"/>
  <c r="H117" i="1"/>
  <c r="G117" i="1"/>
  <c r="V117" i="1" s="1"/>
  <c r="V114" i="1"/>
  <c r="O113" i="1"/>
  <c r="N113" i="1"/>
  <c r="O112" i="1"/>
  <c r="N112" i="1"/>
  <c r="I112" i="1"/>
  <c r="H112" i="1"/>
  <c r="G112" i="1"/>
  <c r="O111" i="1"/>
  <c r="N111" i="1"/>
  <c r="M111" i="1"/>
  <c r="K111" i="1"/>
  <c r="J111" i="1"/>
  <c r="I111" i="1"/>
  <c r="H111" i="1"/>
  <c r="O109" i="1"/>
  <c r="N109" i="1"/>
  <c r="M109" i="1"/>
  <c r="K109" i="1"/>
  <c r="J109" i="1"/>
  <c r="I109" i="1"/>
  <c r="H109" i="1"/>
  <c r="G109" i="1"/>
  <c r="O110" i="1"/>
  <c r="N110" i="1"/>
  <c r="H110" i="1"/>
  <c r="V108" i="1"/>
  <c r="H107" i="1"/>
  <c r="G107" i="1"/>
  <c r="V107" i="1" s="1"/>
  <c r="O106" i="1"/>
  <c r="N106" i="1"/>
  <c r="I106" i="1"/>
  <c r="H106" i="1"/>
  <c r="V106" i="1" s="1"/>
  <c r="G106" i="1"/>
  <c r="O105" i="1"/>
  <c r="N105" i="1"/>
  <c r="I105" i="1"/>
  <c r="H105" i="1"/>
  <c r="G105" i="1"/>
  <c r="O104" i="1"/>
  <c r="N104" i="1"/>
  <c r="M104" i="1"/>
  <c r="K104" i="1"/>
  <c r="J104" i="1"/>
  <c r="I104" i="1"/>
  <c r="H104" i="1"/>
  <c r="G104" i="1"/>
  <c r="O103" i="1"/>
  <c r="N103" i="1"/>
  <c r="M103" i="1"/>
  <c r="K103" i="1"/>
  <c r="J103" i="1"/>
  <c r="I103" i="1"/>
  <c r="H103" i="1"/>
  <c r="G103" i="1"/>
  <c r="O102" i="1"/>
  <c r="N102" i="1"/>
  <c r="M102" i="1"/>
  <c r="K102" i="1"/>
  <c r="J102" i="1"/>
  <c r="I102" i="1"/>
  <c r="H102" i="1"/>
  <c r="G102" i="1"/>
  <c r="M101" i="1"/>
  <c r="K101" i="1"/>
  <c r="J101" i="1"/>
  <c r="I101" i="1"/>
  <c r="H101" i="1"/>
  <c r="G101" i="1"/>
  <c r="V101" i="1" s="1"/>
  <c r="O100" i="1"/>
  <c r="N100" i="1"/>
  <c r="M100" i="1"/>
  <c r="K100" i="1"/>
  <c r="J100" i="1"/>
  <c r="I100" i="1"/>
  <c r="H100" i="1"/>
  <c r="G100" i="1"/>
  <c r="V100" i="1" s="1"/>
  <c r="O99" i="1"/>
  <c r="N99" i="1"/>
  <c r="I99" i="1"/>
  <c r="H99" i="1"/>
  <c r="G99" i="1"/>
  <c r="O98" i="1"/>
  <c r="N98" i="1"/>
  <c r="M98" i="1"/>
  <c r="K98" i="1"/>
  <c r="J98" i="1"/>
  <c r="I98" i="1"/>
  <c r="H98" i="1"/>
  <c r="G98" i="1"/>
  <c r="V98" i="1" s="1"/>
  <c r="V95" i="1"/>
  <c r="V93" i="1"/>
  <c r="O94" i="1"/>
  <c r="N94" i="1"/>
  <c r="V94" i="1" s="1"/>
  <c r="O92" i="1"/>
  <c r="N92" i="1"/>
  <c r="V92" i="1" s="1"/>
  <c r="O91" i="1"/>
  <c r="N91" i="1"/>
  <c r="M91" i="1"/>
  <c r="K91" i="1"/>
  <c r="J91" i="1"/>
  <c r="I91" i="1"/>
  <c r="H91" i="1"/>
  <c r="G91" i="1"/>
  <c r="O90" i="1"/>
  <c r="N90" i="1"/>
  <c r="I90" i="1"/>
  <c r="H90" i="1"/>
  <c r="G90" i="1"/>
  <c r="O89" i="1"/>
  <c r="N89" i="1"/>
  <c r="I89" i="1"/>
  <c r="H89" i="1"/>
  <c r="G89" i="1"/>
  <c r="V89" i="1" s="1"/>
  <c r="O88" i="1"/>
  <c r="N88" i="1"/>
  <c r="I88" i="1"/>
  <c r="H88" i="1"/>
  <c r="V88" i="1" s="1"/>
  <c r="G88" i="1"/>
  <c r="O87" i="1"/>
  <c r="N87" i="1"/>
  <c r="M87" i="1"/>
  <c r="J87" i="1"/>
  <c r="I87" i="1"/>
  <c r="H87" i="1"/>
  <c r="G87" i="1"/>
  <c r="O85" i="1"/>
  <c r="N85" i="1"/>
  <c r="M85" i="1"/>
  <c r="K85" i="1"/>
  <c r="J85" i="1"/>
  <c r="I85" i="1"/>
  <c r="H85" i="1"/>
  <c r="G85" i="1"/>
  <c r="O86" i="1"/>
  <c r="N86" i="1"/>
  <c r="M86" i="1"/>
  <c r="K86" i="1"/>
  <c r="J86" i="1"/>
  <c r="I86" i="1"/>
  <c r="H86" i="1"/>
  <c r="G86" i="1"/>
  <c r="A86" i="1"/>
  <c r="A87" i="1" s="1"/>
  <c r="A88" i="1" s="1"/>
  <c r="A89" i="1" s="1"/>
  <c r="A90" i="1" s="1"/>
  <c r="A91" i="1" s="1"/>
  <c r="A92" i="1" s="1"/>
  <c r="A94" i="1" s="1"/>
  <c r="O82" i="1"/>
  <c r="N82" i="1"/>
  <c r="V82" i="1" s="1"/>
  <c r="O81" i="1"/>
  <c r="N81" i="1"/>
  <c r="M81" i="1"/>
  <c r="L81" i="1"/>
  <c r="J81" i="1"/>
  <c r="I81" i="1"/>
  <c r="H81" i="1"/>
  <c r="G81" i="1"/>
  <c r="V81" i="1" s="1"/>
  <c r="O78" i="1"/>
  <c r="N78" i="1"/>
  <c r="I78" i="1"/>
  <c r="H78" i="1"/>
  <c r="G78" i="1"/>
  <c r="V78" i="1" s="1"/>
  <c r="O77" i="1"/>
  <c r="N77" i="1"/>
  <c r="I77" i="1"/>
  <c r="H77" i="1"/>
  <c r="V77" i="1" s="1"/>
  <c r="G77" i="1"/>
  <c r="O76" i="1"/>
  <c r="N76" i="1"/>
  <c r="M76" i="1"/>
  <c r="L76" i="1"/>
  <c r="J76" i="1"/>
  <c r="I76" i="1"/>
  <c r="H76" i="1"/>
  <c r="G76" i="1"/>
  <c r="V76" i="1" s="1"/>
  <c r="O75" i="1"/>
  <c r="N75" i="1"/>
  <c r="M75" i="1"/>
  <c r="L75" i="1"/>
  <c r="J75" i="1"/>
  <c r="I75" i="1"/>
  <c r="H75" i="1"/>
  <c r="G75" i="1"/>
  <c r="V75" i="1" s="1"/>
  <c r="O74" i="1"/>
  <c r="N74" i="1"/>
  <c r="M74" i="1"/>
  <c r="L74" i="1"/>
  <c r="J74" i="1"/>
  <c r="I74" i="1"/>
  <c r="H74" i="1"/>
  <c r="G74" i="1"/>
  <c r="V74" i="1" s="1"/>
  <c r="O73" i="1"/>
  <c r="N73" i="1"/>
  <c r="M73" i="1"/>
  <c r="L73" i="1"/>
  <c r="J73" i="1"/>
  <c r="I73" i="1"/>
  <c r="H73" i="1"/>
  <c r="G73" i="1"/>
  <c r="V73" i="1" s="1"/>
  <c r="O72" i="1"/>
  <c r="N72" i="1"/>
  <c r="M72" i="1"/>
  <c r="L72" i="1"/>
  <c r="J72" i="1"/>
  <c r="I72" i="1"/>
  <c r="H72" i="1"/>
  <c r="G72" i="1"/>
  <c r="V72" i="1" s="1"/>
  <c r="O71" i="1"/>
  <c r="N71" i="1"/>
  <c r="M71" i="1"/>
  <c r="L71" i="1"/>
  <c r="J71" i="1"/>
  <c r="I71" i="1"/>
  <c r="H71" i="1"/>
  <c r="G71" i="1"/>
  <c r="V71" i="1" s="1"/>
  <c r="O70" i="1"/>
  <c r="N70" i="1"/>
  <c r="M70" i="1"/>
  <c r="L70" i="1"/>
  <c r="J70" i="1"/>
  <c r="I70" i="1"/>
  <c r="H70" i="1"/>
  <c r="G70" i="1"/>
  <c r="V70" i="1" s="1"/>
  <c r="A70" i="1"/>
  <c r="A71" i="1" s="1"/>
  <c r="A72" i="1" s="1"/>
  <c r="A73" i="1" s="1"/>
  <c r="A74" i="1" s="1"/>
  <c r="A75" i="1" s="1"/>
  <c r="A76" i="1" s="1"/>
  <c r="A77" i="1" s="1"/>
  <c r="A78" i="1" s="1"/>
  <c r="O69" i="1"/>
  <c r="N69" i="1"/>
  <c r="M69" i="1"/>
  <c r="L69" i="1"/>
  <c r="J69" i="1"/>
  <c r="I69" i="1"/>
  <c r="H69" i="1"/>
  <c r="G69" i="1"/>
  <c r="V69" i="1" s="1"/>
  <c r="A69" i="1"/>
  <c r="O68" i="1"/>
  <c r="N68" i="1"/>
  <c r="M68" i="1"/>
  <c r="L68" i="1"/>
  <c r="J68" i="1"/>
  <c r="I68" i="1"/>
  <c r="H68" i="1"/>
  <c r="G68" i="1"/>
  <c r="V68" i="1" s="1"/>
  <c r="O65" i="1"/>
  <c r="N65" i="1"/>
  <c r="I65" i="1"/>
  <c r="H65" i="1"/>
  <c r="G65" i="1"/>
  <c r="J62" i="1"/>
  <c r="V62" i="1" s="1"/>
  <c r="O63" i="1"/>
  <c r="N63" i="1"/>
  <c r="M63" i="1"/>
  <c r="L63" i="1"/>
  <c r="J63" i="1"/>
  <c r="O64" i="1"/>
  <c r="N64" i="1"/>
  <c r="M64" i="1"/>
  <c r="L64" i="1"/>
  <c r="J64" i="1"/>
  <c r="O61" i="1"/>
  <c r="N61" i="1"/>
  <c r="M61" i="1"/>
  <c r="L61" i="1"/>
  <c r="J61" i="1"/>
  <c r="I61" i="1"/>
  <c r="H61" i="1"/>
  <c r="G61" i="1"/>
  <c r="O60" i="1"/>
  <c r="N60" i="1"/>
  <c r="M60" i="1"/>
  <c r="L60" i="1"/>
  <c r="J60" i="1"/>
  <c r="I60" i="1"/>
  <c r="H60" i="1"/>
  <c r="G60" i="1"/>
  <c r="O59" i="1"/>
  <c r="N59" i="1"/>
  <c r="M59" i="1"/>
  <c r="L59" i="1"/>
  <c r="J59" i="1"/>
  <c r="I59" i="1"/>
  <c r="H59" i="1"/>
  <c r="G59" i="1"/>
  <c r="A59" i="1"/>
  <c r="A60" i="1" s="1"/>
  <c r="A61" i="1" s="1"/>
  <c r="A64" i="1" s="1"/>
  <c r="A62" i="1" s="1"/>
  <c r="A65" i="1" s="1"/>
  <c r="O58" i="1"/>
  <c r="N58" i="1"/>
  <c r="M58" i="1"/>
  <c r="L58" i="1"/>
  <c r="J58" i="1"/>
  <c r="I58" i="1"/>
  <c r="H58" i="1"/>
  <c r="G58" i="1"/>
  <c r="O55" i="1"/>
  <c r="V55" i="1" s="1"/>
  <c r="N55" i="1"/>
  <c r="M54" i="1"/>
  <c r="V54" i="1" s="1"/>
  <c r="L54" i="1"/>
  <c r="A54" i="1"/>
  <c r="A55" i="1" s="1"/>
  <c r="O53" i="1"/>
  <c r="N53" i="1"/>
  <c r="M53" i="1"/>
  <c r="L53" i="1"/>
  <c r="J53" i="1"/>
  <c r="I53" i="1"/>
  <c r="H53" i="1"/>
  <c r="G53" i="1"/>
  <c r="V53" i="1" s="1"/>
  <c r="O50" i="1"/>
  <c r="N50" i="1"/>
  <c r="M50" i="1"/>
  <c r="L50" i="1"/>
  <c r="J50" i="1"/>
  <c r="I50" i="1"/>
  <c r="H50" i="1"/>
  <c r="G50" i="1"/>
  <c r="V50" i="1" s="1"/>
  <c r="O49" i="1"/>
  <c r="N49" i="1"/>
  <c r="M49" i="1"/>
  <c r="L49" i="1"/>
  <c r="J49" i="1"/>
  <c r="I49" i="1"/>
  <c r="H49" i="1"/>
  <c r="G49" i="1"/>
  <c r="V49" i="1" s="1"/>
  <c r="O48" i="1"/>
  <c r="N48" i="1"/>
  <c r="L48" i="1"/>
  <c r="J48" i="1"/>
  <c r="V48" i="1" s="1"/>
  <c r="O47" i="1"/>
  <c r="N47" i="1"/>
  <c r="M47" i="1"/>
  <c r="L47" i="1"/>
  <c r="J47" i="1"/>
  <c r="I47" i="1"/>
  <c r="H47" i="1"/>
  <c r="G47" i="1"/>
  <c r="V47" i="1" s="1"/>
  <c r="A47" i="1"/>
  <c r="A48" i="1" s="1"/>
  <c r="A49" i="1" s="1"/>
  <c r="A50" i="1" s="1"/>
  <c r="O46" i="1"/>
  <c r="N46" i="1"/>
  <c r="M46" i="1"/>
  <c r="L46" i="1"/>
  <c r="J46" i="1"/>
  <c r="I46" i="1"/>
  <c r="H46" i="1"/>
  <c r="G46" i="1"/>
  <c r="V46" i="1" s="1"/>
  <c r="V43" i="1"/>
  <c r="O41" i="1"/>
  <c r="N41" i="1"/>
  <c r="M41" i="1"/>
  <c r="L41" i="1"/>
  <c r="J41" i="1"/>
  <c r="I41" i="1"/>
  <c r="H41" i="1"/>
  <c r="G41" i="1"/>
  <c r="O42" i="1"/>
  <c r="N42" i="1"/>
  <c r="M42" i="1"/>
  <c r="L42" i="1"/>
  <c r="J42" i="1"/>
  <c r="I42" i="1"/>
  <c r="H42" i="1"/>
  <c r="G42" i="1"/>
  <c r="N40" i="1"/>
  <c r="M40" i="1"/>
  <c r="L40" i="1"/>
  <c r="J40" i="1"/>
  <c r="I40" i="1"/>
  <c r="H40" i="1"/>
  <c r="G40" i="1"/>
  <c r="N39" i="1"/>
  <c r="M39" i="1"/>
  <c r="L39" i="1"/>
  <c r="J39" i="1"/>
  <c r="I39" i="1"/>
  <c r="H39" i="1"/>
  <c r="G39" i="1"/>
  <c r="A39" i="1"/>
  <c r="A40" i="1" s="1"/>
  <c r="O38" i="1"/>
  <c r="N38" i="1"/>
  <c r="M38" i="1"/>
  <c r="L38" i="1"/>
  <c r="J38" i="1"/>
  <c r="I38" i="1"/>
  <c r="H38" i="1"/>
  <c r="G38" i="1"/>
  <c r="L35" i="1"/>
  <c r="J35" i="1"/>
  <c r="V35" i="1" s="1"/>
  <c r="O34" i="1"/>
  <c r="N34" i="1"/>
  <c r="I34" i="1"/>
  <c r="H34" i="1"/>
  <c r="G34" i="1"/>
  <c r="O33" i="1"/>
  <c r="N33" i="1"/>
  <c r="M33" i="1"/>
  <c r="L33" i="1"/>
  <c r="J33" i="1"/>
  <c r="I33" i="1"/>
  <c r="H33" i="1"/>
  <c r="G33" i="1"/>
  <c r="A33" i="1"/>
  <c r="A34" i="1" s="1"/>
  <c r="A35" i="1" s="1"/>
  <c r="O31" i="1"/>
  <c r="N31" i="1"/>
  <c r="M31" i="1"/>
  <c r="L31" i="1"/>
  <c r="J31" i="1"/>
  <c r="H31" i="1"/>
  <c r="G31" i="1"/>
  <c r="O32" i="1"/>
  <c r="N32" i="1"/>
  <c r="M32" i="1"/>
  <c r="L32" i="1"/>
  <c r="J32" i="1"/>
  <c r="I32" i="1"/>
  <c r="H32" i="1"/>
  <c r="G32" i="1"/>
  <c r="V28" i="1"/>
  <c r="M27" i="1"/>
  <c r="L27" i="1"/>
  <c r="V27" i="1" s="1"/>
  <c r="J27" i="1"/>
  <c r="A27" i="1"/>
  <c r="M26" i="1"/>
  <c r="L26" i="1"/>
  <c r="J26" i="1"/>
  <c r="I26" i="1"/>
  <c r="H26" i="1"/>
  <c r="V26" i="1" s="1"/>
  <c r="G26" i="1"/>
  <c r="V23" i="1"/>
  <c r="V22" i="1"/>
  <c r="V21" i="1"/>
  <c r="V20" i="1"/>
  <c r="V19" i="1"/>
  <c r="V18" i="1"/>
  <c r="O17" i="1"/>
  <c r="N17" i="1"/>
  <c r="M16" i="1"/>
  <c r="J16" i="1"/>
  <c r="I16" i="1"/>
  <c r="H16" i="1"/>
  <c r="G16" i="1"/>
  <c r="V12" i="1"/>
  <c r="O15" i="1"/>
  <c r="N15" i="1"/>
  <c r="O14" i="1"/>
  <c r="N14" i="1"/>
  <c r="M14" i="1"/>
  <c r="L14" i="1"/>
  <c r="J14" i="1"/>
  <c r="I14" i="1"/>
  <c r="H14" i="1"/>
  <c r="G14" i="1"/>
  <c r="O13" i="1"/>
  <c r="N13" i="1"/>
  <c r="M13" i="1"/>
  <c r="L13" i="1"/>
  <c r="J13" i="1"/>
  <c r="I13" i="1"/>
  <c r="H13" i="1"/>
  <c r="G13" i="1"/>
  <c r="O11" i="1"/>
  <c r="N11" i="1"/>
  <c r="M11" i="1"/>
  <c r="L11" i="1"/>
  <c r="J11" i="1"/>
  <c r="I11" i="1"/>
  <c r="H11" i="1"/>
  <c r="G11" i="1"/>
  <c r="O9" i="1"/>
  <c r="N9" i="1"/>
  <c r="M9" i="1"/>
  <c r="L9" i="1"/>
  <c r="J9" i="1"/>
  <c r="I9" i="1"/>
  <c r="H9" i="1"/>
  <c r="G9" i="1"/>
  <c r="O10" i="1"/>
  <c r="N10" i="1"/>
  <c r="I10" i="1"/>
  <c r="H10" i="1"/>
  <c r="G10" i="1"/>
  <c r="O8" i="1"/>
  <c r="N8" i="1"/>
  <c r="M8" i="1"/>
  <c r="L8" i="1"/>
  <c r="J8" i="1"/>
  <c r="I8" i="1"/>
  <c r="H8" i="1"/>
  <c r="G8" i="1"/>
  <c r="V111" i="1" l="1"/>
  <c r="V102" i="1"/>
  <c r="V103" i="1"/>
  <c r="V104" i="1"/>
  <c r="V105" i="1"/>
  <c r="V109" i="1"/>
  <c r="V112" i="1"/>
  <c r="V110" i="1"/>
  <c r="V113" i="1"/>
  <c r="V120" i="1"/>
  <c r="V86" i="1"/>
  <c r="V85" i="1"/>
  <c r="V90" i="1"/>
  <c r="V91" i="1"/>
  <c r="V87" i="1"/>
  <c r="V63" i="1"/>
  <c r="V58" i="1"/>
  <c r="V59" i="1"/>
  <c r="V60" i="1"/>
  <c r="V61" i="1"/>
  <c r="V64" i="1"/>
  <c r="V65" i="1"/>
  <c r="V42" i="1"/>
  <c r="V41" i="1"/>
  <c r="V38" i="1"/>
  <c r="V39" i="1"/>
  <c r="V40" i="1"/>
  <c r="V34" i="1"/>
  <c r="V32" i="1"/>
  <c r="V31" i="1"/>
  <c r="V33" i="1"/>
  <c r="V15" i="1"/>
  <c r="V17" i="1"/>
  <c r="V11" i="1"/>
  <c r="V13" i="1"/>
  <c r="V14" i="1"/>
  <c r="V16" i="1"/>
  <c r="V9" i="1"/>
  <c r="V8" i="1"/>
  <c r="V10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41" i="1"/>
  <c r="A42" i="1"/>
  <c r="A43" i="1"/>
  <c r="A118" i="1"/>
  <c r="A119" i="1"/>
  <c r="A120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/>
  <c r="A110" i="1"/>
  <c r="A111" i="1"/>
  <c r="A112" i="1"/>
  <c r="A113" i="1"/>
</calcChain>
</file>

<file path=xl/sharedStrings.xml><?xml version="1.0" encoding="utf-8"?>
<sst xmlns="http://schemas.openxmlformats.org/spreadsheetml/2006/main" count="4224" uniqueCount="596">
  <si>
    <t>2020 CELKOVÉ POŘADÍ - ČESKÝ POHÁR V LYŽOVÁNÍ NA TRÁVĚ</t>
  </si>
  <si>
    <t>Pořadí</t>
  </si>
  <si>
    <t>Jméno</t>
  </si>
  <si>
    <t>oddíl</t>
  </si>
  <si>
    <t>rok nar.</t>
  </si>
  <si>
    <t>České Petrovice</t>
  </si>
  <si>
    <t>Štítná nad Vláří - Popov</t>
  </si>
  <si>
    <t>Předklášteří</t>
  </si>
  <si>
    <t>Brestová</t>
  </si>
  <si>
    <t>ČP body</t>
  </si>
  <si>
    <t>GS/SL</t>
  </si>
  <si>
    <t>SL</t>
  </si>
  <si>
    <t>GS</t>
  </si>
  <si>
    <t>SG</t>
  </si>
  <si>
    <t>Gymkana</t>
  </si>
  <si>
    <t>T A L E N T I</t>
  </si>
  <si>
    <t>Trnková Thea</t>
  </si>
  <si>
    <t>TJ Slovan Moravská Třebová, z.s.</t>
  </si>
  <si>
    <t>DNS</t>
  </si>
  <si>
    <t>Korienková Kristína</t>
  </si>
  <si>
    <t>Slovensko</t>
  </si>
  <si>
    <t>Gajdůšek Matěj</t>
  </si>
  <si>
    <t>Tělocvičná jednota Sokol Předklášteří</t>
  </si>
  <si>
    <t>25</t>
  </si>
  <si>
    <t>Bojanovský Radek</t>
  </si>
  <si>
    <t>Špaček Radim</t>
  </si>
  <si>
    <t>Machánek Tadeáš</t>
  </si>
  <si>
    <t>Lepejová Lívia</t>
  </si>
  <si>
    <t>SVK</t>
  </si>
  <si>
    <t>Smetana Matěj</t>
  </si>
  <si>
    <t>Kalandra Dušan</t>
  </si>
  <si>
    <t>Individuální člen</t>
  </si>
  <si>
    <t>Wojtyla Marian</t>
  </si>
  <si>
    <t>Ski Mosty</t>
  </si>
  <si>
    <t>Šebek Filip</t>
  </si>
  <si>
    <t>Vítek Matěj</t>
  </si>
  <si>
    <t>Hrnčiar Maxim</t>
  </si>
  <si>
    <t>Bočková Anna</t>
  </si>
  <si>
    <t>x</t>
  </si>
  <si>
    <t>Čabla Lukáš</t>
  </si>
  <si>
    <t>Nordika Ski Zlín, z.s</t>
  </si>
  <si>
    <t>Čablová Tereza</t>
  </si>
  <si>
    <t xml:space="preserve">U  10  D Í V K Y - Přípravka </t>
  </si>
  <si>
    <t>1</t>
  </si>
  <si>
    <t>Volentierová Timea</t>
  </si>
  <si>
    <t>Knorová Adéla</t>
  </si>
  <si>
    <t>JAN NĚMEC SKI ACADEMY, z.s.</t>
  </si>
  <si>
    <t>Schuster Sofia</t>
  </si>
  <si>
    <t>U  10  CH L A P C I  - Přípravka</t>
  </si>
  <si>
    <t>DSQ</t>
  </si>
  <si>
    <t>Borák Adam</t>
  </si>
  <si>
    <t>Spolek Grasski Štítná</t>
  </si>
  <si>
    <t>U  12  D Í V K Y  - Předžačky</t>
  </si>
  <si>
    <t>Bláhová Tereza</t>
  </si>
  <si>
    <t>Orlický ski team z.s.</t>
  </si>
  <si>
    <t xml:space="preserve">Suchá Karolína </t>
  </si>
  <si>
    <t>SKI Řetězárna</t>
  </si>
  <si>
    <t xml:space="preserve">Dobrovská Eliška </t>
  </si>
  <si>
    <t>Bošková Alžbeta</t>
  </si>
  <si>
    <t>Jebavá Nikol</t>
  </si>
  <si>
    <t>Tělovýchovná jednota Spartak Vrchlabí, z. s.</t>
  </si>
  <si>
    <t>Bohanská Vanesa</t>
  </si>
  <si>
    <t>Ski Team Liberec</t>
  </si>
  <si>
    <t>U  12  CH L A P C I - Předžáci</t>
  </si>
  <si>
    <t xml:space="preserve">Liška Šimon </t>
  </si>
  <si>
    <t xml:space="preserve">Pešl Jan </t>
  </si>
  <si>
    <t>Štěpánek Matyáš</t>
  </si>
  <si>
    <t>Lyžařský klub Zlín</t>
  </si>
  <si>
    <t xml:space="preserve">Šulík Tobiáš </t>
  </si>
  <si>
    <t>Mikulička Matyáš</t>
  </si>
  <si>
    <t>U  14  D Í V K Y - Mladší žákyně</t>
  </si>
  <si>
    <t xml:space="preserve">Jebavá Ella </t>
  </si>
  <si>
    <t xml:space="preserve">Knorová Lenka </t>
  </si>
  <si>
    <t>Rohárová Zuzana</t>
  </si>
  <si>
    <t>U  14  CH L A P C I - Mladší žáci</t>
  </si>
  <si>
    <t xml:space="preserve">Polanský Robin </t>
  </si>
  <si>
    <t>Havlíček Jiří</t>
  </si>
  <si>
    <t>Jelínek Josef</t>
  </si>
  <si>
    <t>Trnka Filip</t>
  </si>
  <si>
    <t xml:space="preserve">Černický Matěj </t>
  </si>
  <si>
    <t>Viskupič Juraj</t>
  </si>
  <si>
    <t>Knor Václav</t>
  </si>
  <si>
    <t>Nitka Adam</t>
  </si>
  <si>
    <t>U  16  D Í V K Y  - Starší žákyně</t>
  </si>
  <si>
    <t xml:space="preserve">Koryntová Aneta </t>
  </si>
  <si>
    <t>OK Ski Pardubice, z.s.</t>
  </si>
  <si>
    <t>DNF</t>
  </si>
  <si>
    <t>Stloukalová Sára</t>
  </si>
  <si>
    <t xml:space="preserve">Ježová Anna </t>
  </si>
  <si>
    <t xml:space="preserve">Suchá Tatiana </t>
  </si>
  <si>
    <t>Zatloukalová Kateřina</t>
  </si>
  <si>
    <t>Lyžařský klub Olomouc</t>
  </si>
  <si>
    <t>Pánková Sára</t>
  </si>
  <si>
    <t>FreeSki Academy Brno z.s.</t>
  </si>
  <si>
    <t xml:space="preserve">Gavalierová Sára </t>
  </si>
  <si>
    <t>Kutínová Lucie</t>
  </si>
  <si>
    <t>SK ZDARSKI, z.s.</t>
  </si>
  <si>
    <t>Slováčková Aneta</t>
  </si>
  <si>
    <t xml:space="preserve">Peškarová Tereza </t>
  </si>
  <si>
    <t>Macků Michaela</t>
  </si>
  <si>
    <t>U  16  CH L A P C I - Starší žáci</t>
  </si>
  <si>
    <t>Bláha Daniel</t>
  </si>
  <si>
    <t>Garaj Timotej</t>
  </si>
  <si>
    <t xml:space="preserve">J U N I O R K Y </t>
  </si>
  <si>
    <t>Rašovská Karolína</t>
  </si>
  <si>
    <t>TJ Sokol Předklášteří</t>
  </si>
  <si>
    <t>Veselá Alena</t>
  </si>
  <si>
    <t>Fričová Nikola</t>
  </si>
  <si>
    <t>Abrahamová Šárka</t>
  </si>
  <si>
    <t>TJ Slovan Moravská Třebová</t>
  </si>
  <si>
    <t>Rejchrtová Eliška</t>
  </si>
  <si>
    <t>Drahovská Vanesa</t>
  </si>
  <si>
    <t>Bílá Martina</t>
  </si>
  <si>
    <t>Černická Anna</t>
  </si>
  <si>
    <t>Orlický Ski Team</t>
  </si>
  <si>
    <t>Macejková Soňa</t>
  </si>
  <si>
    <t>10</t>
  </si>
  <si>
    <t>Slováčková Tereza</t>
  </si>
  <si>
    <t>Bělehrádková Lea</t>
  </si>
  <si>
    <t xml:space="preserve">SK klub Junior Brno </t>
  </si>
  <si>
    <t xml:space="preserve">J U N I O Ř I  </t>
  </si>
  <si>
    <t>Barták Martin</t>
  </si>
  <si>
    <t>Ski klub České Petrovice</t>
  </si>
  <si>
    <t>Borák Jan</t>
  </si>
  <si>
    <t>SK 4Ski Ostrava</t>
  </si>
  <si>
    <t>Machů Filip</t>
  </si>
  <si>
    <t>Grasski Štítná</t>
  </si>
  <si>
    <t>Mačát Václav</t>
  </si>
  <si>
    <t>Černický Jakub</t>
  </si>
  <si>
    <t>Ivánek Pavel</t>
  </si>
  <si>
    <t>Kašický Jan</t>
  </si>
  <si>
    <t>Zítka Jakub</t>
  </si>
  <si>
    <t>SK Nové Město na Mor.</t>
  </si>
  <si>
    <t>Jánoška Alex</t>
  </si>
  <si>
    <t>Masár Adam</t>
  </si>
  <si>
    <t>Ševčík Jakub</t>
  </si>
  <si>
    <t>Knor Aleš</t>
  </si>
  <si>
    <t>Havlík Alexandr</t>
  </si>
  <si>
    <t xml:space="preserve">Jarůšek Tomáš </t>
  </si>
  <si>
    <t>Pintér Samuel</t>
  </si>
  <si>
    <t>Sanitrár Ján</t>
  </si>
  <si>
    <t>Krejčí Vojtěch</t>
  </si>
  <si>
    <t>Ž E N Y</t>
  </si>
  <si>
    <t>Kettnerová Adéla</t>
  </si>
  <si>
    <t>Gergelyová Nikola</t>
  </si>
  <si>
    <t>Mlejnková Petra</t>
  </si>
  <si>
    <t>Meteor Brno</t>
  </si>
  <si>
    <t>Ivánková Petra</t>
  </si>
  <si>
    <t>Dudíková Dominika</t>
  </si>
  <si>
    <t>SKI Team Vaňkův Kopec</t>
  </si>
  <si>
    <t>M U Ž I</t>
  </si>
  <si>
    <t>Soltík Martin</t>
  </si>
  <si>
    <t>Hromádko Adam</t>
  </si>
  <si>
    <t>HB SKI TEAM z.s.</t>
  </si>
  <si>
    <t>Máca Martin</t>
  </si>
  <si>
    <t>4</t>
  </si>
  <si>
    <t>Němec Jan</t>
  </si>
  <si>
    <t>Gardavský Jan</t>
  </si>
  <si>
    <t>SKI klub Opava</t>
  </si>
  <si>
    <t>Kolouch Lukáš</t>
  </si>
  <si>
    <t xml:space="preserve">Ohrádka Lukáš </t>
  </si>
  <si>
    <t>Štěpánek Martin</t>
  </si>
  <si>
    <t xml:space="preserve">VÝSLEDKOVÁ LISTINA </t>
  </si>
  <si>
    <t>ČESKÝ POHÁR 2020 V TRAVNÍM LYŽOVÁNÍ</t>
  </si>
  <si>
    <t>Datum a místo konání:</t>
  </si>
  <si>
    <t>20.6.2020   České Petrovice</t>
  </si>
  <si>
    <t>Technický delegát:</t>
  </si>
  <si>
    <t>Alena Ivánková</t>
  </si>
  <si>
    <t>Arbitr:</t>
  </si>
  <si>
    <t>Slováčková Markéta</t>
  </si>
  <si>
    <t>Ředitel závodu:</t>
  </si>
  <si>
    <t>Jaroslav Ševčík</t>
  </si>
  <si>
    <t>OS - katagorie: Talenti, U10, U12 - malé tyče</t>
  </si>
  <si>
    <t>SL - katagorie: U14, U16, Junioři, Dospělí - velké tyče</t>
  </si>
  <si>
    <t>Stavitelé tratí 1. kolo:</t>
  </si>
  <si>
    <t>OS - Korynta Oldřich , SL - Mačát Dan</t>
  </si>
  <si>
    <t>Stavitelé tratí 2. kolo:</t>
  </si>
  <si>
    <t xml:space="preserve">OS - Suchy Lubomír , SL - Novotný Ladislav </t>
  </si>
  <si>
    <t xml:space="preserve">T A L E N T I </t>
  </si>
  <si>
    <t>číslo</t>
  </si>
  <si>
    <t>St. číslo</t>
  </si>
  <si>
    <t>čas I.</t>
  </si>
  <si>
    <t>čas II.</t>
  </si>
  <si>
    <t>Součet</t>
  </si>
  <si>
    <t>červené</t>
  </si>
  <si>
    <t>Gajdušek Matěj</t>
  </si>
  <si>
    <t>TJ Slovan Mor. Třebová</t>
  </si>
  <si>
    <t>Vitek Matej</t>
  </si>
  <si>
    <t>Duvi sport Zl.Moravce</t>
  </si>
  <si>
    <t>Kaladra Dušan</t>
  </si>
  <si>
    <t>individuálně</t>
  </si>
  <si>
    <t>LO Grasski Štítná</t>
  </si>
  <si>
    <t>U  12  D Í V K Y  - Předžáci</t>
  </si>
  <si>
    <t>Suchá Karolína</t>
  </si>
  <si>
    <t>Ski Řetězárna</t>
  </si>
  <si>
    <t>Bohánská Vanesa</t>
  </si>
  <si>
    <t>Bošková Alžbetka</t>
  </si>
  <si>
    <t>Ski klub Piešťany</t>
  </si>
  <si>
    <t>Dobrovská Eliška</t>
  </si>
  <si>
    <t>TJ Spartak Vrchlabí</t>
  </si>
  <si>
    <t>Pešl Jan</t>
  </si>
  <si>
    <t>Nordika Ski Zlín</t>
  </si>
  <si>
    <t>LK Zlín</t>
  </si>
  <si>
    <t>Liška Šimon</t>
  </si>
  <si>
    <t>Šulík Tobiáš</t>
  </si>
  <si>
    <t>Jebavá Ella</t>
  </si>
  <si>
    <t>Remas</t>
  </si>
  <si>
    <t>Polanský Robin</t>
  </si>
  <si>
    <t>Jan Němec SKI ACADEMY</t>
  </si>
  <si>
    <t>Černický Matěj</t>
  </si>
  <si>
    <t>zelené</t>
  </si>
  <si>
    <t>Koryntová Aneta</t>
  </si>
  <si>
    <t>OK Ski Pardubice</t>
  </si>
  <si>
    <t>Suchá Tatiana</t>
  </si>
  <si>
    <t>Ski club Brezno</t>
  </si>
  <si>
    <t>Ježová Anna</t>
  </si>
  <si>
    <t>Gavalierová Sára</t>
  </si>
  <si>
    <t>Free Ski Academy Brno</t>
  </si>
  <si>
    <t>SK Zdarski</t>
  </si>
  <si>
    <t>LK Olomouc</t>
  </si>
  <si>
    <t>Peškarová Tereza</t>
  </si>
  <si>
    <t>DSF</t>
  </si>
  <si>
    <t xml:space="preserve">LK Olomouc </t>
  </si>
  <si>
    <t>Abrahámová Šárka</t>
  </si>
  <si>
    <t>Snow SKI star</t>
  </si>
  <si>
    <t>Orlický Ski team</t>
  </si>
  <si>
    <t xml:space="preserve">Mačát Václav </t>
  </si>
  <si>
    <t>Masar Adam</t>
  </si>
  <si>
    <t>Janoska Alex</t>
  </si>
  <si>
    <t>Sk 4ski Ostrava</t>
  </si>
  <si>
    <t>SKI team Nová Baňa</t>
  </si>
  <si>
    <t>Jarůšek Tomáš</t>
  </si>
  <si>
    <t>HB Ski team</t>
  </si>
  <si>
    <t>Výsledková listina celková</t>
  </si>
  <si>
    <t>21.6.2020   České Petrovice</t>
  </si>
  <si>
    <t>Korynta Oldřich</t>
  </si>
  <si>
    <t>SL - katagorie: Talenti, U10, U12 - malé tyče</t>
  </si>
  <si>
    <t>SL malé tyče - Suchý Lubomír, SL velké tyče - Mačát Dan</t>
  </si>
  <si>
    <t>SL malé tyče - Štěpánek Martin, SL velké tyče - Ivánek Pavel</t>
  </si>
  <si>
    <t>SK 4ski Ostrava</t>
  </si>
  <si>
    <t xml:space="preserve"> GS</t>
  </si>
  <si>
    <t>4.7.2020 Štítná nad Vláří - Popov</t>
  </si>
  <si>
    <t>Ladislav Novotný</t>
  </si>
  <si>
    <t>Martin Štěpánek</t>
  </si>
  <si>
    <t>Počet bran 1. kolo</t>
  </si>
  <si>
    <t>Počet bran 2. kolo</t>
  </si>
  <si>
    <t xml:space="preserve">Pavel Ivánek, Daniel Mačát </t>
  </si>
  <si>
    <t>Luboš Suchý SVK, Oldřich Korynta</t>
  </si>
  <si>
    <t>1. kolo</t>
  </si>
  <si>
    <t>2. kolo</t>
  </si>
  <si>
    <t>Celkem</t>
  </si>
  <si>
    <t>Body</t>
  </si>
  <si>
    <t>8</t>
  </si>
  <si>
    <t>2</t>
  </si>
  <si>
    <t>7</t>
  </si>
  <si>
    <t>-</t>
  </si>
  <si>
    <t>12</t>
  </si>
  <si>
    <t>Pavel Ivánek</t>
  </si>
  <si>
    <t>3</t>
  </si>
  <si>
    <t>6</t>
  </si>
  <si>
    <t>11</t>
  </si>
  <si>
    <t>5.7.2020 Štítná nad Vláří - Popov</t>
  </si>
  <si>
    <t xml:space="preserve">Luboš Suchý SVK, Daniel Mačát </t>
  </si>
  <si>
    <t>Oldřich Korynta, Pavel Ivánek</t>
  </si>
  <si>
    <t xml:space="preserve">Startovní / výsledková listina GS </t>
  </si>
  <si>
    <t>ČP 2020 v lyžování na trávě</t>
  </si>
  <si>
    <t>Dušan Vítek</t>
  </si>
  <si>
    <t>17- U10, U12, U14; 14 - U16, jun., dosp.</t>
  </si>
  <si>
    <t>17- U10, U12, U14; 13 - U16, jun., dosp.</t>
  </si>
  <si>
    <t>Martin Štěpánek - U10, U12, U14; Daniel Mačát - U16, jun., dosp.</t>
  </si>
  <si>
    <t>Lubomír Suchý - U10, U12, U14; Oldřich Korynta - U16, jun., dosp.</t>
  </si>
  <si>
    <t>1.</t>
  </si>
  <si>
    <t>2.</t>
  </si>
  <si>
    <t>3.</t>
  </si>
  <si>
    <t>4.</t>
  </si>
  <si>
    <t>5.</t>
  </si>
  <si>
    <t>Hanings Luisa</t>
  </si>
  <si>
    <t>Německo</t>
  </si>
  <si>
    <t>Nordika Ski Zlín, z.s.</t>
  </si>
  <si>
    <t>Hermann Helene</t>
  </si>
  <si>
    <t>Orlický Ski Team z.s.</t>
  </si>
  <si>
    <t>6.</t>
  </si>
  <si>
    <t>Weisehütter Johanna</t>
  </si>
  <si>
    <t>Weich Fiona</t>
  </si>
  <si>
    <t>Jan Němec Ski akademy</t>
  </si>
  <si>
    <t>Tělovýchovná jednota Spartak Vrchlabí, z.s.</t>
  </si>
  <si>
    <t>Mauermann Nick</t>
  </si>
  <si>
    <t>Orlický ski team, z.s.</t>
  </si>
  <si>
    <t>7.</t>
  </si>
  <si>
    <t>Freeski Academy Brno, z.s.</t>
  </si>
  <si>
    <t xml:space="preserve">Lyžařský klub Olomouc </t>
  </si>
  <si>
    <t>Tělocvničná jednota Sokol Předklášteří</t>
  </si>
  <si>
    <t>Orlicky ski team, z.s.</t>
  </si>
  <si>
    <t>Hanings Lucas</t>
  </si>
  <si>
    <t>8.</t>
  </si>
  <si>
    <t>9.</t>
  </si>
  <si>
    <t>Orlický Ski Team, z.s.</t>
  </si>
  <si>
    <t>HB Ski Team</t>
  </si>
  <si>
    <t>Jan Němec Ski Academy, z.s.</t>
  </si>
  <si>
    <t>Knorová Lenka</t>
  </si>
  <si>
    <t>Sk Zdarski, z.s.</t>
  </si>
  <si>
    <t>Startovní / výsledková listina SG</t>
  </si>
  <si>
    <t>Stavitel trati:</t>
  </si>
  <si>
    <t>Fričová Nikol</t>
  </si>
  <si>
    <t>Startovní / výsledková listina GYMKANA</t>
  </si>
  <si>
    <t>Nejrychlejší</t>
  </si>
  <si>
    <t>Startovní / výsledková listina SL 1. kolo</t>
  </si>
  <si>
    <t>Jiří Havlíček</t>
  </si>
  <si>
    <t>18- U10, U1; 21 - U14 U16, jun., dosp.</t>
  </si>
  <si>
    <t>17- U10, U1; 21 - U14 U16, jun., dosp.</t>
  </si>
  <si>
    <t>Oldřich Korynta - U10, U12; Daniel Mačát - U14, U16, jun., dosp.</t>
  </si>
  <si>
    <t>Dušan Vítek - U10, U12; Ladislav Novotný - U14, U16, jun., dosp.</t>
  </si>
  <si>
    <t>22.8.2020   Brestová (SVK)</t>
  </si>
  <si>
    <t>Žák Peter</t>
  </si>
  <si>
    <t>Šandor Ladislav</t>
  </si>
  <si>
    <t>OS - Martin Štěpánek, OS - Luboš Masár</t>
  </si>
  <si>
    <t>OS - Pavel Ivánek, OS - Mačát Dan</t>
  </si>
  <si>
    <t>Ski Trenčín</t>
  </si>
  <si>
    <t xml:space="preserve"> </t>
  </si>
  <si>
    <t>GER</t>
  </si>
  <si>
    <t>Wiesehütter Johanna</t>
  </si>
  <si>
    <t>23.8.2020   Brestová (SVK)</t>
  </si>
  <si>
    <t>Výsledková listina GS</t>
  </si>
  <si>
    <t>Rok narození</t>
  </si>
  <si>
    <t>SMETANA Matej</t>
  </si>
  <si>
    <t>00:22.00</t>
  </si>
  <si>
    <t>00:22.03</t>
  </si>
  <si>
    <t>TRNKOVA Thea</t>
  </si>
  <si>
    <t>TJ Slovan Moravska Trebova</t>
  </si>
  <si>
    <t>00:22.43</t>
  </si>
  <si>
    <t>00:22.23</t>
  </si>
  <si>
    <t>GAJDUSEK Matej</t>
  </si>
  <si>
    <t>TJ SOKOL Predklasteri</t>
  </si>
  <si>
    <t>00:23.28</t>
  </si>
  <si>
    <t>00:23.82</t>
  </si>
  <si>
    <t>MACHANEK Tadeas</t>
  </si>
  <si>
    <t>00:25.84</t>
  </si>
  <si>
    <t>00:25.00</t>
  </si>
  <si>
    <t>KALANDRA Dusan</t>
  </si>
  <si>
    <t>00:26.46</t>
  </si>
  <si>
    <t>00:26.89</t>
  </si>
  <si>
    <t>SPACEK Radim</t>
  </si>
  <si>
    <t>00:26.82</t>
  </si>
  <si>
    <t>BOJANOVSKY Radek</t>
  </si>
  <si>
    <t>00:27.75</t>
  </si>
  <si>
    <t>00:28.11</t>
  </si>
  <si>
    <t>KNOROVA Adela</t>
  </si>
  <si>
    <t>JAN NEMEC Ski Academy</t>
  </si>
  <si>
    <t>00:37.11</t>
  </si>
  <si>
    <t>00:35.37</t>
  </si>
  <si>
    <t>01:12.48</t>
  </si>
  <si>
    <t>SEBEK Filip</t>
  </si>
  <si>
    <t>00:35.89</t>
  </si>
  <si>
    <t>00:35.94</t>
  </si>
  <si>
    <t>01:11.83</t>
  </si>
  <si>
    <t>BLAHOVA Tereza</t>
  </si>
  <si>
    <t>00:35.02</t>
  </si>
  <si>
    <t>00:33.98</t>
  </si>
  <si>
    <t>01:09.00</t>
  </si>
  <si>
    <t>SUCHA Karolina</t>
  </si>
  <si>
    <t>SKI Retezarna</t>
  </si>
  <si>
    <t>00:36.79</t>
  </si>
  <si>
    <t>00:34.73</t>
  </si>
  <si>
    <t>01:11.52</t>
  </si>
  <si>
    <t>DOBROVSKA Eliska</t>
  </si>
  <si>
    <t>Orlicky Ski Team</t>
  </si>
  <si>
    <t>00:37.80</t>
  </si>
  <si>
    <t>00:35.78</t>
  </si>
  <si>
    <t>01:13.58</t>
  </si>
  <si>
    <t>JEBAVA Nikol</t>
  </si>
  <si>
    <t>TJ Spartak Vrchlabi</t>
  </si>
  <si>
    <t>00:40.49</t>
  </si>
  <si>
    <t>00:37.95</t>
  </si>
  <si>
    <t>01:18.44</t>
  </si>
  <si>
    <t>STEPANEK Matyas</t>
  </si>
  <si>
    <t>LK Zlin</t>
  </si>
  <si>
    <t>00:34.84</t>
  </si>
  <si>
    <t>00:33.67</t>
  </si>
  <si>
    <t>01:08.51</t>
  </si>
  <si>
    <t>PESL Jan</t>
  </si>
  <si>
    <t>Nordika Ski Zlin</t>
  </si>
  <si>
    <t>00:35.30</t>
  </si>
  <si>
    <t>00:33.35</t>
  </si>
  <si>
    <t>01:08.65</t>
  </si>
  <si>
    <t>LISKA Simon</t>
  </si>
  <si>
    <t>Spolek Grasski Stitna</t>
  </si>
  <si>
    <t>00:36.18</t>
  </si>
  <si>
    <t>00:34.98</t>
  </si>
  <si>
    <t>01:11.16</t>
  </si>
  <si>
    <t>MIKULICKA Matyas</t>
  </si>
  <si>
    <t>00:41.93</t>
  </si>
  <si>
    <t>00:37.14</t>
  </si>
  <si>
    <t>01:19.07</t>
  </si>
  <si>
    <t>SULIK Tobias</t>
  </si>
  <si>
    <t>00:40.87</t>
  </si>
  <si>
    <t>00:39.46</t>
  </si>
  <si>
    <t>01:20.33</t>
  </si>
  <si>
    <t>JEBAVA Ella</t>
  </si>
  <si>
    <t>00:36.82</t>
  </si>
  <si>
    <t>00:35.95</t>
  </si>
  <si>
    <t>01:12.77</t>
  </si>
  <si>
    <t>KNOROVA Lenka</t>
  </si>
  <si>
    <t>00:34.35</t>
  </si>
  <si>
    <t>00:41.01</t>
  </si>
  <si>
    <t>01:15.36</t>
  </si>
  <si>
    <t>KNOR Vaclav</t>
  </si>
  <si>
    <t>00:32.79</t>
  </si>
  <si>
    <t>00:32.02</t>
  </si>
  <si>
    <t>01:04.81</t>
  </si>
  <si>
    <t>JELINEK Josef</t>
  </si>
  <si>
    <t>00:33.28</t>
  </si>
  <si>
    <t>00:32.22</t>
  </si>
  <si>
    <t>01:05.50</t>
  </si>
  <si>
    <t>POLANSKY Robin</t>
  </si>
  <si>
    <t>00:33.54</t>
  </si>
  <si>
    <t>00:33.01</t>
  </si>
  <si>
    <t>01:06.55</t>
  </si>
  <si>
    <t>HAVLICEK Jiri</t>
  </si>
  <si>
    <t>00:34.20</t>
  </si>
  <si>
    <t>00:33.47</t>
  </si>
  <si>
    <t>01:07.67</t>
  </si>
  <si>
    <t>TRNKA Filip</t>
  </si>
  <si>
    <t>00:35.87</t>
  </si>
  <si>
    <t>00:34.58</t>
  </si>
  <si>
    <t>01:10.45</t>
  </si>
  <si>
    <t>VISKUPIC Juraj</t>
  </si>
  <si>
    <t>00:38.32</t>
  </si>
  <si>
    <t>00:36.80</t>
  </si>
  <si>
    <t>01:15.12</t>
  </si>
  <si>
    <t>KORYNTOVA Aneta</t>
  </si>
  <si>
    <t>00:25.12</t>
  </si>
  <si>
    <t>00:24.64</t>
  </si>
  <si>
    <t>00:49.76</t>
  </si>
  <si>
    <t>STLOUKALOVA Sara</t>
  </si>
  <si>
    <t>00:24.54</t>
  </si>
  <si>
    <t>00:25.30</t>
  </si>
  <si>
    <t>00:49.84</t>
  </si>
  <si>
    <t>JEZOVA Anna</t>
  </si>
  <si>
    <t>00:26.00</t>
  </si>
  <si>
    <t>00:26.05</t>
  </si>
  <si>
    <t>00:52.05</t>
  </si>
  <si>
    <t>ZATLOUKALOVA Katerina</t>
  </si>
  <si>
    <t>00:25.79</t>
  </si>
  <si>
    <t>00:26.67</t>
  </si>
  <si>
    <t>00:52.46</t>
  </si>
  <si>
    <t>PANKOVA Sara</t>
  </si>
  <si>
    <t>00:26.60</t>
  </si>
  <si>
    <t>00:26.06</t>
  </si>
  <si>
    <t>00:52.66</t>
  </si>
  <si>
    <t>KUTINOVA Lucie</t>
  </si>
  <si>
    <t>00:27.17</t>
  </si>
  <si>
    <t>00:26.63</t>
  </si>
  <si>
    <t>00:53.80</t>
  </si>
  <si>
    <t>BLAHA Daniel</t>
  </si>
  <si>
    <t>00:24.08</t>
  </si>
  <si>
    <t>00:24.36</t>
  </si>
  <si>
    <t>00:48.44</t>
  </si>
  <si>
    <t>RASOVSKA Karolina</t>
  </si>
  <si>
    <t>Tj Sokol predklasteri</t>
  </si>
  <si>
    <t>24.32</t>
  </si>
  <si>
    <t>24.20</t>
  </si>
  <si>
    <t>48.52</t>
  </si>
  <si>
    <t>REJCHRTOVA Eliska</t>
  </si>
  <si>
    <t>24.63</t>
  </si>
  <si>
    <t>24.27</t>
  </si>
  <si>
    <t>48.90</t>
  </si>
  <si>
    <t>FRICOVA Nikola</t>
  </si>
  <si>
    <t>Snow Ski stars</t>
  </si>
  <si>
    <t>24.65</t>
  </si>
  <si>
    <t>24.81</t>
  </si>
  <si>
    <t>49.46</t>
  </si>
  <si>
    <t>ABRAHAMOVA Sarka</t>
  </si>
  <si>
    <t>24.71</t>
  </si>
  <si>
    <t>24.77</t>
  </si>
  <si>
    <t>49.48</t>
  </si>
  <si>
    <t>VESELA Alena</t>
  </si>
  <si>
    <t>Lk Olomouc</t>
  </si>
  <si>
    <t>25.63</t>
  </si>
  <si>
    <t>24.49</t>
  </si>
  <si>
    <t>50.12</t>
  </si>
  <si>
    <t>BILA Martina</t>
  </si>
  <si>
    <t>27.91</t>
  </si>
  <si>
    <t>54.97</t>
  </si>
  <si>
    <t>SLOVACKOVA Tereza</t>
  </si>
  <si>
    <t>Freeski  Academy Brno, z.s.</t>
  </si>
  <si>
    <t>28.25</t>
  </si>
  <si>
    <t>27.68</t>
  </si>
  <si>
    <t>55.93</t>
  </si>
  <si>
    <t>BARTAK Martin</t>
  </si>
  <si>
    <t>Ski Klub ceske petrovice</t>
  </si>
  <si>
    <t>00:27.07</t>
  </si>
  <si>
    <t>00:25.70</t>
  </si>
  <si>
    <t>00:52.77</t>
  </si>
  <si>
    <t>BORAK Jan</t>
  </si>
  <si>
    <t>4ski Ostrava</t>
  </si>
  <si>
    <t>00:26.70</t>
  </si>
  <si>
    <t>00:53.30</t>
  </si>
  <si>
    <t>SEVCIK Jakub</t>
  </si>
  <si>
    <t>00:26.86</t>
  </si>
  <si>
    <t>00:26.54</t>
  </si>
  <si>
    <t>00:53.40</t>
  </si>
  <si>
    <t>MACHU Filip</t>
  </si>
  <si>
    <t>Grasski Stitna</t>
  </si>
  <si>
    <t>00:26.91</t>
  </si>
  <si>
    <t>00:27.01</t>
  </si>
  <si>
    <t>00:53.92</t>
  </si>
  <si>
    <t>KNOR Ales</t>
  </si>
  <si>
    <t>Lk Skiareal olesnice</t>
  </si>
  <si>
    <t>00:27.15</t>
  </si>
  <si>
    <t>00:54.22</t>
  </si>
  <si>
    <t>MACAT Vaclav</t>
  </si>
  <si>
    <t>Tj Slovan moravska trebova</t>
  </si>
  <si>
    <t>00:27.39</t>
  </si>
  <si>
    <t>00:27.03</t>
  </si>
  <si>
    <t>00:54.42</t>
  </si>
  <si>
    <t>HAVLIK Alexandr</t>
  </si>
  <si>
    <t>TJ Sokol Predklasteri</t>
  </si>
  <si>
    <t>00:29.92</t>
  </si>
  <si>
    <t>00:48.51</t>
  </si>
  <si>
    <t>01:18.43</t>
  </si>
  <si>
    <t>KETTNEROVA Adela</t>
  </si>
  <si>
    <t>24.66</t>
  </si>
  <si>
    <t>24.29</t>
  </si>
  <si>
    <t>48.95</t>
  </si>
  <si>
    <t>MLEJNKOVA Petra</t>
  </si>
  <si>
    <t>Lyzak Junior Brno</t>
  </si>
  <si>
    <t>25.57</t>
  </si>
  <si>
    <t>25.18</t>
  </si>
  <si>
    <t>50.75</t>
  </si>
  <si>
    <t>GERGELYOVA Nikola</t>
  </si>
  <si>
    <t>28.40</t>
  </si>
  <si>
    <t>55.42</t>
  </si>
  <si>
    <t>MACA Martin</t>
  </si>
  <si>
    <t>00:27.38</t>
  </si>
  <si>
    <t>00:54.27</t>
  </si>
  <si>
    <t>SOLTIK Martin</t>
  </si>
  <si>
    <t>00:27.49</t>
  </si>
  <si>
    <t>00:55.24</t>
  </si>
  <si>
    <t>HROMADKO Adam</t>
  </si>
  <si>
    <t>Hbski Team havlickuv brod</t>
  </si>
  <si>
    <t>00:27.80</t>
  </si>
  <si>
    <t>00:27.84</t>
  </si>
  <si>
    <t>00:55.64</t>
  </si>
  <si>
    <t>Výsledková listina SG</t>
  </si>
  <si>
    <t>00:51.81</t>
  </si>
  <si>
    <t>00:34.28</t>
  </si>
  <si>
    <t>00:31.45</t>
  </si>
  <si>
    <t>00:32.75</t>
  </si>
  <si>
    <t>00:35.25</t>
  </si>
  <si>
    <t>00:35.86</t>
  </si>
  <si>
    <t>00:30.68</t>
  </si>
  <si>
    <t>00:31.01</t>
  </si>
  <si>
    <t>00:32.56</t>
  </si>
  <si>
    <t>00:35.62</t>
  </si>
  <si>
    <t>00:36.20</t>
  </si>
  <si>
    <t>00:34.41</t>
  </si>
  <si>
    <t>00:35.73</t>
  </si>
  <si>
    <t>00:33.20</t>
  </si>
  <si>
    <t>00:33.25</t>
  </si>
  <si>
    <t>00:34.22</t>
  </si>
  <si>
    <t>00:35.35</t>
  </si>
  <si>
    <t>00:42.11</t>
  </si>
  <si>
    <t>00:30.17</t>
  </si>
  <si>
    <t>00:30.40</t>
  </si>
  <si>
    <t>00:30.81</t>
  </si>
  <si>
    <t>00:31.74</t>
  </si>
  <si>
    <t>00:32.16</t>
  </si>
  <si>
    <t>00:32.76</t>
  </si>
  <si>
    <t>SLOVACKOVA Aneta</t>
  </si>
  <si>
    <t>01:09.68</t>
  </si>
  <si>
    <t>00:29.71</t>
  </si>
  <si>
    <t>00:29.19</t>
  </si>
  <si>
    <t>00:29.29</t>
  </si>
  <si>
    <t>00:29.54</t>
  </si>
  <si>
    <t>00:29.57</t>
  </si>
  <si>
    <t>00:29.70</t>
  </si>
  <si>
    <t>00:31.39</t>
  </si>
  <si>
    <t>00:26.97</t>
  </si>
  <si>
    <t>00:27.61</t>
  </si>
  <si>
    <t>00:27.93</t>
  </si>
  <si>
    <t>00:28.09</t>
  </si>
  <si>
    <t>00:28.10</t>
  </si>
  <si>
    <t>IVANEK Pavel</t>
  </si>
  <si>
    <t>00:28.65</t>
  </si>
  <si>
    <t>CERNICKY Jakub</t>
  </si>
  <si>
    <t>00:29.08</t>
  </si>
  <si>
    <t>01:06.03</t>
  </si>
  <si>
    <t>00:29.30</t>
  </si>
  <si>
    <t>00:31.06</t>
  </si>
  <si>
    <t>00:31.60</t>
  </si>
  <si>
    <t>NEMEC Jan</t>
  </si>
  <si>
    <t>LK Skiareal Olesnice</t>
  </si>
  <si>
    <t>00:27.02</t>
  </si>
  <si>
    <t>00:28.07</t>
  </si>
  <si>
    <t>00:28.44</t>
  </si>
  <si>
    <t>00:28.86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</si>
</sst>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5" formatCode="mm:ss.00"/>
    <numFmt numFmtId="166" formatCode="h:mm:ss&quot; &quot;AM/PM"/>
  </numFmts>
  <fonts count="22">
    <font>
      <sz val="10"/>
      <color indexed="8"/>
      <name val="Arial"/>
    </font>
    <font>
      <b/>
      <sz val="18"/>
      <color indexed="8"/>
      <name val="Swis721 BlkOul BT"/>
    </font>
    <font>
      <sz val="8"/>
      <color indexed="8"/>
      <name val="Tahoma Bold"/>
    </font>
    <font>
      <sz val="10"/>
      <color indexed="8"/>
      <name val="Tahoma Bold"/>
    </font>
    <font>
      <sz val="10"/>
      <color indexed="14"/>
      <name val="Tahoma Bold"/>
    </font>
    <font>
      <sz val="10"/>
      <color indexed="8"/>
      <name val="Tahoma"/>
    </font>
    <font>
      <sz val="7"/>
      <color indexed="8"/>
      <name val="Tahoma"/>
    </font>
    <font>
      <sz val="9"/>
      <color indexed="8"/>
      <name val="Tahoma"/>
    </font>
    <font>
      <sz val="10"/>
      <color indexed="15"/>
      <name val="Tahoma"/>
    </font>
    <font>
      <sz val="7"/>
      <color indexed="8"/>
      <name val="Tahoma Bold"/>
    </font>
    <font>
      <sz val="10"/>
      <color indexed="15"/>
      <name val="Tahoma Bold"/>
    </font>
    <font>
      <sz val="8"/>
      <color indexed="8"/>
      <name val="Tahoma"/>
    </font>
    <font>
      <sz val="12"/>
      <color indexed="8"/>
      <name val="Tahoma Bold"/>
    </font>
    <font>
      <b/>
      <sz val="14"/>
      <color indexed="8"/>
      <name val="Arial"/>
    </font>
    <font>
      <b/>
      <sz val="10"/>
      <color indexed="8"/>
      <name val="Arial"/>
    </font>
    <font>
      <sz val="14"/>
      <color indexed="8"/>
      <name val="Tahoma Bold"/>
    </font>
    <font>
      <sz val="10"/>
      <color indexed="14"/>
      <name val="Tahoma"/>
    </font>
    <font>
      <sz val="10"/>
      <color indexed="14"/>
      <name val="Arial"/>
    </font>
    <font>
      <b/>
      <sz val="12"/>
      <color indexed="8"/>
      <name val="Arial"/>
    </font>
    <font>
      <sz val="14"/>
      <color indexed="8"/>
      <name val="Tahoma"/>
    </font>
    <font>
      <sz val="11"/>
      <color indexed="8"/>
      <name val="Calibri"/>
    </font>
    <font>
      <b/>
      <sz val="18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137">
    <border>
      <left/>
      <right/>
      <top/>
      <bottom/>
      <diagonal/>
    </border>
    <border>
      <left style="thick">
        <color indexed="10"/>
      </left>
      <right style="thin">
        <color indexed="11"/>
      </right>
      <top style="thick">
        <color indexed="10"/>
      </top>
      <bottom style="thick">
        <color indexed="10"/>
      </bottom>
      <diagonal/>
    </border>
    <border>
      <left style="thin">
        <color indexed="11"/>
      </left>
      <right style="thin">
        <color indexed="11"/>
      </right>
      <top style="thick">
        <color indexed="10"/>
      </top>
      <bottom style="thick">
        <color indexed="10"/>
      </bottom>
      <diagonal/>
    </border>
    <border>
      <left style="thin">
        <color indexed="11"/>
      </left>
      <right style="thin">
        <color indexed="8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ck">
        <color indexed="10"/>
      </right>
      <top style="thin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ck">
        <color indexed="10"/>
      </right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ck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ck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8"/>
      </right>
      <top style="thin">
        <color indexed="10"/>
      </top>
      <bottom style="thick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11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8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3"/>
      </right>
      <top style="thin">
        <color indexed="8"/>
      </top>
      <bottom/>
      <diagonal/>
    </border>
    <border>
      <left style="medium">
        <color indexed="8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3"/>
      </bottom>
      <diagonal/>
    </border>
    <border>
      <left/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 style="thin">
        <color indexed="10"/>
      </bottom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13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13"/>
      </left>
      <right style="thin">
        <color indexed="13"/>
      </right>
      <top/>
      <bottom style="medium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/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11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1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3"/>
      </right>
      <top style="thin">
        <color indexed="8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3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horizontal="left"/>
    </xf>
  </cellStyleXfs>
  <cellXfs count="732">
    <xf numFmtId="0" fontId="0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  <xf numFmtId="49" fontId="2" fillId="4" borderId="8" xfId="0" applyNumberFormat="1" applyFont="1" applyFill="1" applyBorder="1" applyAlignment="1">
      <alignment horizontal="justify"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justify" vertical="center"/>
    </xf>
    <xf numFmtId="0" fontId="2" fillId="4" borderId="12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justify" vertical="center"/>
    </xf>
    <xf numFmtId="0" fontId="3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1" fontId="7" fillId="4" borderId="12" xfId="0" applyNumberFormat="1" applyFont="1" applyFill="1" applyBorder="1" applyAlignment="1">
      <alignment horizontal="center" vertical="center" wrapText="1"/>
    </xf>
    <xf numFmtId="1" fontId="8" fillId="4" borderId="19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left" vertical="center"/>
    </xf>
    <xf numFmtId="1" fontId="9" fillId="4" borderId="22" xfId="0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49" fontId="5" fillId="4" borderId="24" xfId="0" applyNumberFormat="1" applyFont="1" applyFill="1" applyBorder="1" applyAlignment="1">
      <alignment horizontal="left" vertical="center" wrapText="1"/>
    </xf>
    <xf numFmtId="49" fontId="6" fillId="4" borderId="25" xfId="0" applyNumberFormat="1" applyFont="1" applyFill="1" applyBorder="1" applyAlignment="1">
      <alignment horizontal="left" vertical="center" wrapText="1"/>
    </xf>
    <xf numFmtId="0" fontId="6" fillId="4" borderId="25" xfId="0" applyNumberFormat="1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left" wrapText="1"/>
    </xf>
    <xf numFmtId="49" fontId="5" fillId="4" borderId="29" xfId="0" applyNumberFormat="1" applyFont="1" applyFill="1" applyBorder="1" applyAlignment="1">
      <alignment horizontal="left" vertical="center" wrapText="1"/>
    </xf>
    <xf numFmtId="49" fontId="6" fillId="4" borderId="29" xfId="0" applyNumberFormat="1" applyFont="1" applyFill="1" applyBorder="1" applyAlignment="1">
      <alignment horizontal="left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left" vertical="center" wrapText="1"/>
    </xf>
    <xf numFmtId="49" fontId="6" fillId="4" borderId="9" xfId="0" applyNumberFormat="1" applyFont="1" applyFill="1" applyBorder="1" applyAlignment="1">
      <alignment horizontal="left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left" vertical="center" wrapText="1"/>
    </xf>
    <xf numFmtId="49" fontId="6" fillId="4" borderId="30" xfId="0" applyNumberFormat="1" applyFont="1" applyFill="1" applyBorder="1" applyAlignment="1">
      <alignment horizontal="left" vertical="center" wrapText="1"/>
    </xf>
    <xf numFmtId="0" fontId="7" fillId="4" borderId="31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1" fontId="8" fillId="4" borderId="32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/>
    </xf>
    <xf numFmtId="1" fontId="2" fillId="4" borderId="21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>
      <alignment horizontal="center" vertical="center"/>
    </xf>
    <xf numFmtId="0" fontId="6" fillId="4" borderId="33" xfId="0" applyNumberFormat="1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left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49" fontId="5" fillId="4" borderId="24" xfId="0" applyNumberFormat="1" applyFont="1" applyFill="1" applyBorder="1" applyAlignment="1">
      <alignment horizontal="left" vertical="center"/>
    </xf>
    <xf numFmtId="0" fontId="6" fillId="4" borderId="9" xfId="0" applyNumberFormat="1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left" vertical="center" wrapText="1"/>
    </xf>
    <xf numFmtId="49" fontId="5" fillId="4" borderId="9" xfId="0" applyNumberFormat="1" applyFont="1" applyFill="1" applyBorder="1" applyAlignment="1">
      <alignment horizontal="left" vertical="center"/>
    </xf>
    <xf numFmtId="49" fontId="6" fillId="4" borderId="9" xfId="0" applyNumberFormat="1" applyFont="1" applyFill="1" applyBorder="1" applyAlignment="1">
      <alignment horizontal="left" vertical="center"/>
    </xf>
    <xf numFmtId="49" fontId="6" fillId="4" borderId="27" xfId="0" applyNumberFormat="1" applyFont="1" applyFill="1" applyBorder="1" applyAlignment="1">
      <alignment horizontal="left" vertical="center" wrapText="1"/>
    </xf>
    <xf numFmtId="0" fontId="6" fillId="4" borderId="28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left" vertical="center"/>
    </xf>
    <xf numFmtId="49" fontId="6" fillId="4" borderId="27" xfId="0" applyNumberFormat="1" applyFont="1" applyFill="1" applyBorder="1" applyAlignment="1">
      <alignment horizontal="left" vertical="center"/>
    </xf>
    <xf numFmtId="0" fontId="6" fillId="4" borderId="27" xfId="0" applyNumberFormat="1" applyFont="1" applyFill="1" applyBorder="1" applyAlignment="1">
      <alignment horizontal="center" vertical="center" wrapText="1"/>
    </xf>
    <xf numFmtId="1" fontId="7" fillId="4" borderId="3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6" fillId="4" borderId="34" xfId="0" applyFont="1" applyFill="1" applyBorder="1" applyAlignment="1">
      <alignment horizontal="left" vertical="center"/>
    </xf>
    <xf numFmtId="1" fontId="6" fillId="4" borderId="34" xfId="0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49" fontId="6" fillId="4" borderId="25" xfId="0" applyNumberFormat="1" applyFont="1" applyFill="1" applyBorder="1" applyAlignment="1">
      <alignment horizontal="left" vertical="center"/>
    </xf>
    <xf numFmtId="49" fontId="5" fillId="4" borderId="35" xfId="0" applyNumberFormat="1" applyFont="1" applyFill="1" applyBorder="1" applyAlignment="1">
      <alignment horizontal="left" vertical="center" wrapText="1"/>
    </xf>
    <xf numFmtId="49" fontId="6" fillId="4" borderId="33" xfId="0" applyNumberFormat="1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1" fontId="6" fillId="4" borderId="12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1" fontId="10" fillId="4" borderId="32" xfId="0" applyNumberFormat="1" applyFont="1" applyFill="1" applyBorder="1" applyAlignment="1">
      <alignment horizontal="center" vertical="center"/>
    </xf>
    <xf numFmtId="1" fontId="9" fillId="4" borderId="21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49" fontId="5" fillId="4" borderId="36" xfId="0" applyNumberFormat="1" applyFont="1" applyFill="1" applyBorder="1" applyAlignment="1">
      <alignment horizontal="left" vertical="center" wrapText="1"/>
    </xf>
    <xf numFmtId="49" fontId="5" fillId="4" borderId="25" xfId="0" applyNumberFormat="1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left" vertical="top" wrapText="1"/>
    </xf>
    <xf numFmtId="0" fontId="11" fillId="4" borderId="39" xfId="0" applyFont="1" applyFill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/>
    </xf>
    <xf numFmtId="1" fontId="10" fillId="4" borderId="4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/>
    </xf>
    <xf numFmtId="0" fontId="0" fillId="4" borderId="41" xfId="0" applyFont="1" applyFill="1" applyBorder="1" applyAlignment="1">
      <alignment horizontal="left"/>
    </xf>
    <xf numFmtId="0" fontId="1" fillId="4" borderId="46" xfId="0" applyFont="1" applyFill="1" applyBorder="1" applyAlignment="1">
      <alignment horizontal="center"/>
    </xf>
    <xf numFmtId="49" fontId="5" fillId="4" borderId="41" xfId="0" applyNumberFormat="1" applyFont="1" applyFill="1" applyBorder="1" applyAlignment="1">
      <alignment horizontal="left"/>
    </xf>
    <xf numFmtId="0" fontId="5" fillId="4" borderId="41" xfId="0" applyFont="1" applyFill="1" applyBorder="1" applyAlignment="1">
      <alignment horizontal="left"/>
    </xf>
    <xf numFmtId="2" fontId="0" fillId="4" borderId="41" xfId="0" applyNumberFormat="1" applyFont="1" applyFill="1" applyBorder="1" applyAlignment="1">
      <alignment horizontal="left"/>
    </xf>
    <xf numFmtId="1" fontId="0" fillId="4" borderId="41" xfId="0" applyNumberFormat="1" applyFont="1" applyFill="1" applyBorder="1" applyAlignment="1">
      <alignment horizontal="left"/>
    </xf>
    <xf numFmtId="49" fontId="3" fillId="4" borderId="42" xfId="0" applyNumberFormat="1" applyFont="1" applyFill="1" applyBorder="1" applyAlignment="1">
      <alignment horizontal="justify"/>
    </xf>
    <xf numFmtId="49" fontId="3" fillId="4" borderId="42" xfId="0" applyNumberFormat="1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1" fontId="3" fillId="4" borderId="41" xfId="0" applyNumberFormat="1" applyFont="1" applyFill="1" applyBorder="1" applyAlignment="1">
      <alignment horizontal="left"/>
    </xf>
    <xf numFmtId="2" fontId="3" fillId="4" borderId="41" xfId="0" applyNumberFormat="1" applyFont="1" applyFill="1" applyBorder="1" applyAlignment="1">
      <alignment horizontal="center"/>
    </xf>
    <xf numFmtId="1" fontId="3" fillId="4" borderId="41" xfId="0" applyNumberFormat="1" applyFont="1" applyFill="1" applyBorder="1" applyAlignment="1">
      <alignment horizontal="center"/>
    </xf>
    <xf numFmtId="0" fontId="5" fillId="4" borderId="50" xfId="0" applyFont="1" applyFill="1" applyBorder="1" applyAlignment="1">
      <alignment horizontal="left"/>
    </xf>
    <xf numFmtId="1" fontId="3" fillId="4" borderId="51" xfId="0" applyNumberFormat="1" applyFont="1" applyFill="1" applyBorder="1" applyAlignment="1">
      <alignment horizontal="left"/>
    </xf>
    <xf numFmtId="2" fontId="3" fillId="4" borderId="51" xfId="0" applyNumberFormat="1" applyFont="1" applyFill="1" applyBorder="1" applyAlignment="1">
      <alignment horizontal="center"/>
    </xf>
    <xf numFmtId="1" fontId="3" fillId="4" borderId="51" xfId="0" applyNumberFormat="1" applyFont="1" applyFill="1" applyBorder="1" applyAlignment="1">
      <alignment horizontal="center"/>
    </xf>
    <xf numFmtId="49" fontId="2" fillId="4" borderId="27" xfId="0" applyNumberFormat="1" applyFont="1" applyFill="1" applyBorder="1" applyAlignment="1">
      <alignment horizontal="justify"/>
    </xf>
    <xf numFmtId="49" fontId="2" fillId="4" borderId="27" xfId="0" applyNumberFormat="1" applyFont="1" applyFill="1" applyBorder="1" applyAlignment="1">
      <alignment horizontal="center"/>
    </xf>
    <xf numFmtId="49" fontId="5" fillId="4" borderId="27" xfId="0" applyNumberFormat="1" applyFont="1" applyFill="1" applyBorder="1" applyAlignment="1">
      <alignment horizontal="center" vertical="top" wrapText="1"/>
    </xf>
    <xf numFmtId="0" fontId="5" fillId="4" borderId="27" xfId="0" applyNumberFormat="1" applyFont="1" applyFill="1" applyBorder="1" applyAlignment="1">
      <alignment horizontal="center" vertical="top" wrapText="1"/>
    </xf>
    <xf numFmtId="49" fontId="5" fillId="4" borderId="27" xfId="0" applyNumberFormat="1" applyFont="1" applyFill="1" applyBorder="1" applyAlignment="1">
      <alignment horizontal="left" vertical="top" wrapText="1"/>
    </xf>
    <xf numFmtId="165" fontId="5" fillId="4" borderId="27" xfId="0" applyNumberFormat="1" applyFont="1" applyFill="1" applyBorder="1" applyAlignment="1">
      <alignment horizontal="left" vertical="top" wrapText="1"/>
    </xf>
    <xf numFmtId="1" fontId="5" fillId="4" borderId="27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left" vertical="top" wrapText="1"/>
    </xf>
    <xf numFmtId="0" fontId="5" fillId="4" borderId="52" xfId="0" applyFont="1" applyFill="1" applyBorder="1" applyAlignment="1">
      <alignment horizontal="left"/>
    </xf>
    <xf numFmtId="0" fontId="5" fillId="4" borderId="52" xfId="0" applyFont="1" applyFill="1" applyBorder="1" applyAlignment="1">
      <alignment horizontal="center"/>
    </xf>
    <xf numFmtId="0" fontId="16" fillId="4" borderId="52" xfId="0" applyFont="1" applyFill="1" applyBorder="1" applyAlignment="1">
      <alignment horizontal="center"/>
    </xf>
    <xf numFmtId="0" fontId="5" fillId="4" borderId="53" xfId="0" applyFont="1" applyFill="1" applyBorder="1" applyAlignment="1">
      <alignment horizontal="left"/>
    </xf>
    <xf numFmtId="1" fontId="5" fillId="4" borderId="53" xfId="0" applyNumberFormat="1" applyFont="1" applyFill="1" applyBorder="1" applyAlignment="1">
      <alignment horizontal="center"/>
    </xf>
    <xf numFmtId="165" fontId="5" fillId="4" borderId="53" xfId="0" applyNumberFormat="1" applyFont="1" applyFill="1" applyBorder="1" applyAlignment="1">
      <alignment horizontal="center"/>
    </xf>
    <xf numFmtId="165" fontId="3" fillId="4" borderId="51" xfId="0" applyNumberFormat="1" applyFont="1" applyFill="1" applyBorder="1" applyAlignment="1">
      <alignment horizontal="center"/>
    </xf>
    <xf numFmtId="0" fontId="16" fillId="4" borderId="27" xfId="0" applyFont="1" applyFill="1" applyBorder="1" applyAlignment="1">
      <alignment horizontal="left" vertical="top" wrapText="1"/>
    </xf>
    <xf numFmtId="0" fontId="0" fillId="4" borderId="27" xfId="0" applyFont="1" applyFill="1" applyBorder="1" applyAlignment="1">
      <alignment horizontal="left"/>
    </xf>
    <xf numFmtId="1" fontId="0" fillId="4" borderId="27" xfId="0" applyNumberFormat="1" applyFont="1" applyFill="1" applyBorder="1" applyAlignment="1">
      <alignment horizontal="left"/>
    </xf>
    <xf numFmtId="0" fontId="16" fillId="4" borderId="52" xfId="0" applyFont="1" applyFill="1" applyBorder="1" applyAlignment="1">
      <alignment horizontal="left"/>
    </xf>
    <xf numFmtId="49" fontId="0" fillId="4" borderId="27" xfId="0" applyNumberFormat="1" applyFont="1" applyFill="1" applyBorder="1" applyAlignment="1">
      <alignment horizontal="left"/>
    </xf>
    <xf numFmtId="1" fontId="0" fillId="4" borderId="27" xfId="0" applyNumberFormat="1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top" wrapText="1"/>
    </xf>
    <xf numFmtId="0" fontId="16" fillId="4" borderId="52" xfId="0" applyFont="1" applyFill="1" applyBorder="1" applyAlignment="1">
      <alignment horizontal="left" vertical="top" wrapText="1"/>
    </xf>
    <xf numFmtId="0" fontId="5" fillId="4" borderId="53" xfId="0" applyFont="1" applyFill="1" applyBorder="1" applyAlignment="1">
      <alignment horizontal="left" vertical="top" wrapText="1"/>
    </xf>
    <xf numFmtId="0" fontId="5" fillId="4" borderId="53" xfId="0" applyFont="1" applyFill="1" applyBorder="1" applyAlignment="1">
      <alignment horizontal="center" vertical="top" wrapText="1"/>
    </xf>
    <xf numFmtId="165" fontId="5" fillId="4" borderId="53" xfId="0" applyNumberFormat="1" applyFont="1" applyFill="1" applyBorder="1" applyAlignment="1">
      <alignment horizontal="left" vertical="top" wrapText="1"/>
    </xf>
    <xf numFmtId="1" fontId="5" fillId="4" borderId="53" xfId="0" applyNumberFormat="1" applyFont="1" applyFill="1" applyBorder="1" applyAlignment="1">
      <alignment horizontal="left" vertical="top" wrapText="1"/>
    </xf>
    <xf numFmtId="0" fontId="0" fillId="4" borderId="53" xfId="0" applyFont="1" applyFill="1" applyBorder="1" applyAlignment="1">
      <alignment horizontal="left"/>
    </xf>
    <xf numFmtId="0" fontId="5" fillId="4" borderId="42" xfId="0" applyFont="1" applyFill="1" applyBorder="1" applyAlignment="1">
      <alignment horizontal="left"/>
    </xf>
    <xf numFmtId="0" fontId="5" fillId="4" borderId="42" xfId="0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/>
    </xf>
    <xf numFmtId="1" fontId="5" fillId="4" borderId="41" xfId="0" applyNumberFormat="1" applyFont="1" applyFill="1" applyBorder="1" applyAlignment="1">
      <alignment horizontal="center"/>
    </xf>
    <xf numFmtId="165" fontId="5" fillId="4" borderId="41" xfId="0" applyNumberFormat="1" applyFont="1" applyFill="1" applyBorder="1" applyAlignment="1">
      <alignment horizontal="center"/>
    </xf>
    <xf numFmtId="0" fontId="5" fillId="4" borderId="52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/>
    </xf>
    <xf numFmtId="0" fontId="0" fillId="4" borderId="41" xfId="0" applyFont="1" applyFill="1" applyBorder="1" applyAlignment="1">
      <alignment horizontal="left" vertical="center"/>
    </xf>
    <xf numFmtId="0" fontId="13" fillId="4" borderId="4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/>
    </xf>
    <xf numFmtId="1" fontId="0" fillId="4" borderId="41" xfId="0" applyNumberFormat="1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1" fontId="5" fillId="4" borderId="41" xfId="0" applyNumberFormat="1" applyFont="1" applyFill="1" applyBorder="1" applyAlignment="1">
      <alignment horizontal="center" vertical="center"/>
    </xf>
    <xf numFmtId="1" fontId="3" fillId="4" borderId="51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center" wrapText="1"/>
    </xf>
    <xf numFmtId="1" fontId="5" fillId="4" borderId="53" xfId="0" applyNumberFormat="1" applyFont="1" applyFill="1" applyBorder="1" applyAlignment="1">
      <alignment horizontal="center" vertical="center"/>
    </xf>
    <xf numFmtId="49" fontId="16" fillId="4" borderId="27" xfId="0" applyNumberFormat="1" applyFont="1" applyFill="1" applyBorder="1" applyAlignment="1">
      <alignment horizontal="center" vertical="top" wrapText="1"/>
    </xf>
    <xf numFmtId="0" fontId="16" fillId="4" borderId="27" xfId="0" applyNumberFormat="1" applyFont="1" applyFill="1" applyBorder="1" applyAlignment="1">
      <alignment horizontal="center" vertical="top" wrapText="1"/>
    </xf>
    <xf numFmtId="49" fontId="16" fillId="4" borderId="27" xfId="0" applyNumberFormat="1" applyFont="1" applyFill="1" applyBorder="1" applyAlignment="1">
      <alignment horizontal="left" vertical="top" wrapText="1"/>
    </xf>
    <xf numFmtId="1" fontId="16" fillId="4" borderId="27" xfId="0" applyNumberFormat="1" applyFont="1" applyFill="1" applyBorder="1" applyAlignment="1">
      <alignment horizontal="left" vertical="top" wrapText="1"/>
    </xf>
    <xf numFmtId="49" fontId="5" fillId="4" borderId="27" xfId="0" applyNumberFormat="1" applyFont="1" applyFill="1" applyBorder="1" applyAlignment="1">
      <alignment horizontal="center" vertical="center" wrapText="1"/>
    </xf>
    <xf numFmtId="165" fontId="16" fillId="4" borderId="27" xfId="0" applyNumberFormat="1" applyFont="1" applyFill="1" applyBorder="1" applyAlignment="1">
      <alignment horizontal="left" vertical="top" wrapText="1"/>
    </xf>
    <xf numFmtId="49" fontId="17" fillId="4" borderId="27" xfId="0" applyNumberFormat="1" applyFont="1" applyFill="1" applyBorder="1" applyAlignment="1">
      <alignment horizontal="left"/>
    </xf>
    <xf numFmtId="1" fontId="17" fillId="4" borderId="27" xfId="0" applyNumberFormat="1" applyFont="1" applyFill="1" applyBorder="1" applyAlignment="1">
      <alignment horizontal="center" vertical="center"/>
    </xf>
    <xf numFmtId="1" fontId="5" fillId="4" borderId="53" xfId="0" applyNumberFormat="1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left" vertical="center"/>
    </xf>
    <xf numFmtId="0" fontId="16" fillId="4" borderId="53" xfId="0" applyFont="1" applyFill="1" applyBorder="1" applyAlignment="1">
      <alignment horizontal="left" vertical="top" wrapText="1"/>
    </xf>
    <xf numFmtId="2" fontId="5" fillId="4" borderId="53" xfId="0" applyNumberFormat="1" applyFont="1" applyFill="1" applyBorder="1" applyAlignment="1">
      <alignment horizontal="left" vertical="top" wrapText="1"/>
    </xf>
    <xf numFmtId="0" fontId="5" fillId="4" borderId="41" xfId="0" applyFont="1" applyFill="1" applyBorder="1" applyAlignment="1">
      <alignment horizontal="center"/>
    </xf>
    <xf numFmtId="0" fontId="16" fillId="4" borderId="41" xfId="0" applyFont="1" applyFill="1" applyBorder="1" applyAlignment="1">
      <alignment horizontal="left"/>
    </xf>
    <xf numFmtId="2" fontId="5" fillId="4" borderId="41" xfId="0" applyNumberFormat="1" applyFont="1" applyFill="1" applyBorder="1" applyAlignment="1">
      <alignment horizontal="left"/>
    </xf>
    <xf numFmtId="1" fontId="5" fillId="4" borderId="41" xfId="0" applyNumberFormat="1" applyFont="1" applyFill="1" applyBorder="1" applyAlignment="1">
      <alignment horizontal="left"/>
    </xf>
    <xf numFmtId="0" fontId="3" fillId="4" borderId="41" xfId="0" applyFont="1" applyFill="1" applyBorder="1" applyAlignment="1">
      <alignment horizontal="left"/>
    </xf>
    <xf numFmtId="0" fontId="4" fillId="4" borderId="41" xfId="0" applyFont="1" applyFill="1" applyBorder="1" applyAlignment="1">
      <alignment horizontal="left"/>
    </xf>
    <xf numFmtId="2" fontId="5" fillId="4" borderId="41" xfId="0" applyNumberFormat="1" applyFont="1" applyFill="1" applyBorder="1" applyAlignment="1">
      <alignment horizontal="center"/>
    </xf>
    <xf numFmtId="0" fontId="16" fillId="4" borderId="41" xfId="0" applyFont="1" applyFill="1" applyBorder="1" applyAlignment="1">
      <alignment horizontal="center"/>
    </xf>
    <xf numFmtId="0" fontId="18" fillId="4" borderId="41" xfId="0" applyFont="1" applyFill="1" applyBorder="1" applyAlignment="1">
      <alignment horizontal="left"/>
    </xf>
    <xf numFmtId="0" fontId="18" fillId="4" borderId="41" xfId="0" applyFont="1" applyFill="1" applyBorder="1" applyAlignment="1">
      <alignment horizontal="center"/>
    </xf>
    <xf numFmtId="0" fontId="17" fillId="4" borderId="41" xfId="0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56" xfId="0" applyFont="1" applyBorder="1" applyAlignment="1">
      <alignment horizontal="left"/>
    </xf>
    <xf numFmtId="0" fontId="0" fillId="4" borderId="56" xfId="0" applyFont="1" applyFill="1" applyBorder="1" applyAlignment="1">
      <alignment horizontal="left"/>
    </xf>
    <xf numFmtId="0" fontId="0" fillId="4" borderId="56" xfId="0" applyFont="1" applyFill="1" applyBorder="1" applyAlignment="1">
      <alignment horizontal="left" vertical="center"/>
    </xf>
    <xf numFmtId="0" fontId="1" fillId="4" borderId="58" xfId="0" applyFont="1" applyFill="1" applyBorder="1" applyAlignment="1">
      <alignment horizontal="center"/>
    </xf>
    <xf numFmtId="0" fontId="0" fillId="4" borderId="58" xfId="0" applyFont="1" applyFill="1" applyBorder="1" applyAlignment="1">
      <alignment horizontal="center"/>
    </xf>
    <xf numFmtId="0" fontId="0" fillId="4" borderId="58" xfId="0" applyFont="1" applyFill="1" applyBorder="1" applyAlignment="1">
      <alignment horizontal="left"/>
    </xf>
    <xf numFmtId="0" fontId="0" fillId="4" borderId="58" xfId="0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49" fontId="0" fillId="4" borderId="9" xfId="0" applyNumberFormat="1" applyFont="1" applyFill="1" applyBorder="1" applyAlignment="1">
      <alignment horizontal="left"/>
    </xf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left"/>
    </xf>
    <xf numFmtId="0" fontId="15" fillId="4" borderId="25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/>
    </xf>
    <xf numFmtId="49" fontId="2" fillId="4" borderId="26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/>
    </xf>
    <xf numFmtId="1" fontId="9" fillId="4" borderId="27" xfId="0" applyNumberFormat="1" applyFont="1" applyFill="1" applyBorder="1" applyAlignment="1">
      <alignment horizontal="center"/>
    </xf>
    <xf numFmtId="1" fontId="7" fillId="4" borderId="27" xfId="0" applyNumberFormat="1" applyFont="1" applyFill="1" applyBorder="1" applyAlignment="1">
      <alignment horizontal="center"/>
    </xf>
    <xf numFmtId="4" fontId="5" fillId="4" borderId="27" xfId="0" applyNumberFormat="1" applyFont="1" applyFill="1" applyBorder="1" applyAlignment="1">
      <alignment horizontal="center" wrapText="1"/>
    </xf>
    <xf numFmtId="3" fontId="3" fillId="4" borderId="27" xfId="0" applyNumberFormat="1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27" xfId="0" applyNumberFormat="1" applyFont="1" applyFill="1" applyBorder="1" applyAlignment="1">
      <alignment horizontal="center" wrapText="1"/>
    </xf>
    <xf numFmtId="0" fontId="5" fillId="4" borderId="27" xfId="0" applyNumberFormat="1" applyFont="1" applyFill="1" applyBorder="1" applyAlignment="1">
      <alignment horizontal="left" wrapText="1"/>
    </xf>
    <xf numFmtId="49" fontId="5" fillId="4" borderId="30" xfId="0" applyNumberFormat="1" applyFont="1" applyFill="1" applyBorder="1" applyAlignment="1">
      <alignment horizontal="left" wrapText="1"/>
    </xf>
    <xf numFmtId="0" fontId="6" fillId="4" borderId="27" xfId="0" applyNumberFormat="1" applyFont="1" applyFill="1" applyBorder="1" applyAlignment="1">
      <alignment horizontal="center" wrapText="1"/>
    </xf>
    <xf numFmtId="4" fontId="0" fillId="4" borderId="27" xfId="0" applyNumberFormat="1" applyFont="1" applyFill="1" applyBorder="1" applyAlignment="1">
      <alignment horizontal="left"/>
    </xf>
    <xf numFmtId="4" fontId="5" fillId="4" borderId="27" xfId="0" applyNumberFormat="1" applyFont="1" applyFill="1" applyBorder="1" applyAlignment="1">
      <alignment horizontal="center"/>
    </xf>
    <xf numFmtId="4" fontId="3" fillId="4" borderId="27" xfId="0" applyNumberFormat="1" applyFont="1" applyFill="1" applyBorder="1" applyAlignment="1">
      <alignment horizontal="center" wrapText="1"/>
    </xf>
    <xf numFmtId="0" fontId="5" fillId="4" borderId="27" xfId="0" applyNumberFormat="1" applyFont="1" applyFill="1" applyBorder="1" applyAlignment="1">
      <alignment horizontal="center" vertical="center"/>
    </xf>
    <xf numFmtId="0" fontId="5" fillId="4" borderId="28" xfId="0" applyNumberFormat="1" applyFont="1" applyFill="1" applyBorder="1" applyAlignment="1">
      <alignment horizontal="left" wrapText="1"/>
    </xf>
    <xf numFmtId="49" fontId="6" fillId="4" borderId="26" xfId="0" applyNumberFormat="1" applyFont="1" applyFill="1" applyBorder="1" applyAlignment="1">
      <alignment horizontal="left" wrapText="1"/>
    </xf>
    <xf numFmtId="1" fontId="6" fillId="4" borderId="27" xfId="0" applyNumberFormat="1" applyFont="1" applyFill="1" applyBorder="1" applyAlignment="1">
      <alignment horizontal="center" wrapText="1"/>
    </xf>
    <xf numFmtId="4" fontId="0" fillId="4" borderId="27" xfId="0" applyNumberFormat="1" applyFont="1" applyFill="1" applyBorder="1" applyAlignment="1">
      <alignment horizontal="left" wrapText="1"/>
    </xf>
    <xf numFmtId="0" fontId="5" fillId="4" borderId="27" xfId="0" applyNumberFormat="1" applyFont="1" applyFill="1" applyBorder="1" applyAlignment="1">
      <alignment horizontal="center" vertical="center" wrapText="1"/>
    </xf>
    <xf numFmtId="49" fontId="5" fillId="4" borderId="59" xfId="0" applyNumberFormat="1" applyFont="1" applyFill="1" applyBorder="1" applyAlignment="1">
      <alignment horizontal="left" wrapText="1"/>
    </xf>
    <xf numFmtId="49" fontId="5" fillId="4" borderId="27" xfId="0" applyNumberFormat="1" applyFont="1" applyFill="1" applyBorder="1" applyAlignment="1">
      <alignment horizontal="left" wrapText="1"/>
    </xf>
    <xf numFmtId="0" fontId="3" fillId="4" borderId="27" xfId="0" applyFont="1" applyFill="1" applyBorder="1" applyAlignment="1">
      <alignment horizontal="center" wrapText="1"/>
    </xf>
    <xf numFmtId="49" fontId="0" fillId="4" borderId="27" xfId="0" applyNumberFormat="1" applyFont="1" applyFill="1" applyBorder="1" applyAlignment="1">
      <alignment horizontal="left" wrapText="1"/>
    </xf>
    <xf numFmtId="49" fontId="0" fillId="4" borderId="27" xfId="0" applyNumberFormat="1" applyFont="1" applyFill="1" applyBorder="1" applyAlignment="1">
      <alignment horizontal="left" vertical="center" wrapText="1"/>
    </xf>
    <xf numFmtId="49" fontId="3" fillId="4" borderId="27" xfId="0" applyNumberFormat="1" applyFont="1" applyFill="1" applyBorder="1" applyAlignment="1">
      <alignment horizontal="center" wrapText="1"/>
    </xf>
    <xf numFmtId="49" fontId="0" fillId="4" borderId="27" xfId="0" applyNumberFormat="1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wrapText="1"/>
    </xf>
    <xf numFmtId="0" fontId="6" fillId="4" borderId="27" xfId="0" applyFont="1" applyFill="1" applyBorder="1" applyAlignment="1">
      <alignment horizontal="left" wrapText="1"/>
    </xf>
    <xf numFmtId="0" fontId="6" fillId="4" borderId="27" xfId="0" applyFont="1" applyFill="1" applyBorder="1" applyAlignment="1">
      <alignment horizontal="center" wrapText="1"/>
    </xf>
    <xf numFmtId="1" fontId="7" fillId="4" borderId="27" xfId="0" applyNumberFormat="1" applyFont="1" applyFill="1" applyBorder="1" applyAlignment="1">
      <alignment horizontal="center" wrapText="1"/>
    </xf>
    <xf numFmtId="4" fontId="3" fillId="4" borderId="27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left"/>
    </xf>
    <xf numFmtId="1" fontId="2" fillId="4" borderId="27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center" wrapText="1"/>
    </xf>
    <xf numFmtId="0" fontId="5" fillId="4" borderId="27" xfId="0" applyFont="1" applyFill="1" applyBorder="1" applyAlignment="1">
      <alignment horizontal="center" vertical="center" wrapText="1"/>
    </xf>
    <xf numFmtId="49" fontId="5" fillId="4" borderId="27" xfId="0" applyNumberFormat="1" applyFont="1" applyFill="1" applyBorder="1" applyAlignment="1">
      <alignment horizontal="left"/>
    </xf>
    <xf numFmtId="0" fontId="6" fillId="4" borderId="27" xfId="0" applyNumberFormat="1" applyFont="1" applyFill="1" applyBorder="1" applyAlignment="1">
      <alignment horizontal="center"/>
    </xf>
    <xf numFmtId="49" fontId="6" fillId="4" borderId="27" xfId="0" applyNumberFormat="1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  <xf numFmtId="1" fontId="6" fillId="4" borderId="27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/>
    </xf>
    <xf numFmtId="49" fontId="5" fillId="4" borderId="27" xfId="0" applyNumberFormat="1" applyFont="1" applyFill="1" applyBorder="1" applyAlignment="1">
      <alignment horizontal="center" wrapText="1"/>
    </xf>
    <xf numFmtId="0" fontId="5" fillId="4" borderId="27" xfId="0" applyFont="1" applyFill="1" applyBorder="1" applyAlignment="1">
      <alignment horizontal="center" wrapText="1"/>
    </xf>
    <xf numFmtId="0" fontId="0" fillId="4" borderId="27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4" borderId="56" xfId="0" applyFont="1" applyFill="1" applyBorder="1" applyAlignment="1">
      <alignment horizontal="center"/>
    </xf>
    <xf numFmtId="0" fontId="14" fillId="4" borderId="56" xfId="0" applyFont="1" applyFill="1" applyBorder="1" applyAlignment="1">
      <alignment horizontal="center"/>
    </xf>
    <xf numFmtId="0" fontId="14" fillId="4" borderId="5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center"/>
    </xf>
    <xf numFmtId="4" fontId="14" fillId="4" borderId="9" xfId="0" applyNumberFormat="1" applyFont="1" applyFill="1" applyBorder="1" applyAlignment="1">
      <alignment horizontal="center"/>
    </xf>
    <xf numFmtId="4" fontId="0" fillId="4" borderId="27" xfId="0" applyNumberFormat="1" applyFont="1" applyFill="1" applyBorder="1" applyAlignment="1">
      <alignment horizontal="center" wrapText="1"/>
    </xf>
    <xf numFmtId="4" fontId="0" fillId="4" borderId="27" xfId="0" applyNumberFormat="1" applyFont="1" applyFill="1" applyBorder="1" applyAlignment="1">
      <alignment horizontal="center"/>
    </xf>
    <xf numFmtId="46" fontId="3" fillId="4" borderId="27" xfId="0" applyNumberFormat="1" applyFont="1" applyFill="1" applyBorder="1" applyAlignment="1">
      <alignment horizontal="center"/>
    </xf>
    <xf numFmtId="49" fontId="0" fillId="4" borderId="27" xfId="0" applyNumberFormat="1" applyFont="1" applyFill="1" applyBorder="1" applyAlignment="1">
      <alignment horizontal="center" wrapText="1"/>
    </xf>
    <xf numFmtId="49" fontId="0" fillId="4" borderId="27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horizontal="center"/>
    </xf>
    <xf numFmtId="49" fontId="0" fillId="4" borderId="27" xfId="0" applyNumberFormat="1" applyFont="1" applyFill="1" applyBorder="1" applyAlignment="1">
      <alignment horizontal="center" vertical="center"/>
    </xf>
    <xf numFmtId="0" fontId="0" fillId="4" borderId="27" xfId="0" applyNumberFormat="1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/>
    </xf>
    <xf numFmtId="0" fontId="0" fillId="0" borderId="56" xfId="0" applyFont="1" applyBorder="1" applyAlignment="1">
      <alignment horizontal="left" vertical="center"/>
    </xf>
    <xf numFmtId="0" fontId="0" fillId="4" borderId="56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49" fontId="0" fillId="4" borderId="9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/>
    </xf>
    <xf numFmtId="4" fontId="0" fillId="4" borderId="9" xfId="0" applyNumberFormat="1" applyFont="1" applyFill="1" applyBorder="1" applyAlignment="1">
      <alignment horizontal="center" vertical="center"/>
    </xf>
    <xf numFmtId="4" fontId="14" fillId="4" borderId="9" xfId="0" applyNumberFormat="1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/>
    </xf>
    <xf numFmtId="0" fontId="19" fillId="4" borderId="25" xfId="0" applyFont="1" applyFill="1" applyBorder="1" applyAlignment="1">
      <alignment horizontal="left" vertic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1" fontId="9" fillId="4" borderId="27" xfId="0" applyNumberFormat="1" applyFont="1" applyFill="1" applyBorder="1" applyAlignment="1">
      <alignment horizontal="center" vertical="center"/>
    </xf>
    <xf numFmtId="1" fontId="7" fillId="4" borderId="27" xfId="0" applyNumberFormat="1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3" fontId="3" fillId="4" borderId="27" xfId="0" applyNumberFormat="1" applyFont="1" applyFill="1" applyBorder="1" applyAlignment="1">
      <alignment horizontal="center" vertical="center" wrapText="1"/>
    </xf>
    <xf numFmtId="46" fontId="5" fillId="4" borderId="27" xfId="0" applyNumberFormat="1" applyFont="1" applyFill="1" applyBorder="1" applyAlignment="1">
      <alignment horizontal="right" vertical="center"/>
    </xf>
    <xf numFmtId="0" fontId="3" fillId="4" borderId="27" xfId="0" applyNumberFormat="1" applyFont="1" applyFill="1" applyBorder="1" applyAlignment="1">
      <alignment horizontal="center" vertical="center"/>
    </xf>
    <xf numFmtId="0" fontId="5" fillId="4" borderId="27" xfId="0" applyNumberFormat="1" applyFont="1" applyFill="1" applyBorder="1" applyAlignment="1">
      <alignment horizontal="left" vertical="center" wrapText="1"/>
    </xf>
    <xf numFmtId="49" fontId="5" fillId="4" borderId="27" xfId="0" applyNumberFormat="1" applyFont="1" applyFill="1" applyBorder="1" applyAlignment="1">
      <alignment horizontal="left" vertical="center" wrapText="1"/>
    </xf>
    <xf numFmtId="1" fontId="6" fillId="4" borderId="27" xfId="0" applyNumberFormat="1" applyFont="1" applyFill="1" applyBorder="1" applyAlignment="1">
      <alignment horizontal="center" vertical="center" wrapText="1"/>
    </xf>
    <xf numFmtId="4" fontId="0" fillId="4" borderId="27" xfId="0" applyNumberFormat="1" applyFont="1" applyFill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horizontal="center" vertical="center"/>
    </xf>
    <xf numFmtId="4" fontId="3" fillId="4" borderId="27" xfId="0" applyNumberFormat="1" applyFont="1" applyFill="1" applyBorder="1" applyAlignment="1">
      <alignment horizontal="center" vertical="center" wrapText="1"/>
    </xf>
    <xf numFmtId="3" fontId="5" fillId="4" borderId="27" xfId="0" applyNumberFormat="1" applyFont="1" applyFill="1" applyBorder="1" applyAlignment="1">
      <alignment horizontal="center" vertical="center" wrapText="1"/>
    </xf>
    <xf numFmtId="4" fontId="0" fillId="4" borderId="27" xfId="0" applyNumberFormat="1" applyFont="1" applyFill="1" applyBorder="1" applyAlignment="1">
      <alignment horizontal="center" vertical="center"/>
    </xf>
    <xf numFmtId="3" fontId="3" fillId="4" borderId="27" xfId="0" applyNumberFormat="1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49" fontId="3" fillId="4" borderId="27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center" vertical="center" wrapText="1"/>
    </xf>
    <xf numFmtId="46" fontId="5" fillId="4" borderId="27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left" vertical="center"/>
    </xf>
    <xf numFmtId="1" fontId="2" fillId="4" borderId="27" xfId="0" applyNumberFormat="1" applyFont="1" applyFill="1" applyBorder="1" applyAlignment="1">
      <alignment horizontal="center" vertical="center"/>
    </xf>
    <xf numFmtId="1" fontId="3" fillId="4" borderId="27" xfId="0" applyNumberFormat="1" applyFont="1" applyFill="1" applyBorder="1" applyAlignment="1">
      <alignment horizontal="center" vertical="center"/>
    </xf>
    <xf numFmtId="166" fontId="3" fillId="4" borderId="27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left" vertical="center" wrapText="1"/>
    </xf>
    <xf numFmtId="1" fontId="7" fillId="4" borderId="27" xfId="0" applyNumberFormat="1" applyFont="1" applyFill="1" applyBorder="1" applyAlignment="1">
      <alignment horizontal="center" vertical="center" wrapText="1"/>
    </xf>
    <xf numFmtId="166" fontId="5" fillId="4" borderId="27" xfId="0" applyNumberFormat="1" applyFont="1" applyFill="1" applyBorder="1" applyAlignment="1">
      <alignment horizontal="center" vertical="center" wrapText="1"/>
    </xf>
    <xf numFmtId="49" fontId="5" fillId="4" borderId="27" xfId="0" applyNumberFormat="1" applyFont="1" applyFill="1" applyBorder="1" applyAlignment="1">
      <alignment horizontal="left" vertical="center"/>
    </xf>
    <xf numFmtId="0" fontId="6" fillId="4" borderId="27" xfId="0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3" fillId="4" borderId="27" xfId="0" applyNumberFormat="1" applyFont="1" applyFill="1" applyBorder="1" applyAlignment="1">
      <alignment horizontal="center" vertical="center" wrapText="1"/>
    </xf>
    <xf numFmtId="20" fontId="5" fillId="4" borderId="27" xfId="0" applyNumberFormat="1" applyFont="1" applyFill="1" applyBorder="1" applyAlignment="1">
      <alignment horizontal="center" vertical="center" wrapText="1"/>
    </xf>
    <xf numFmtId="49" fontId="5" fillId="4" borderId="27" xfId="0" applyNumberFormat="1" applyFont="1" applyFill="1" applyBorder="1" applyAlignment="1">
      <alignment horizontal="center" vertical="center"/>
    </xf>
    <xf numFmtId="0" fontId="0" fillId="4" borderId="27" xfId="0" applyNumberFormat="1" applyFont="1" applyFill="1" applyBorder="1" applyAlignment="1">
      <alignment horizontal="center" vertical="center"/>
    </xf>
    <xf numFmtId="0" fontId="14" fillId="4" borderId="27" xfId="0" applyNumberFormat="1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left" vertical="center" wrapText="1"/>
    </xf>
    <xf numFmtId="4" fontId="5" fillId="4" borderId="60" xfId="0" applyNumberFormat="1" applyFont="1" applyFill="1" applyBorder="1" applyAlignment="1">
      <alignment horizontal="center" vertical="center" wrapText="1"/>
    </xf>
    <xf numFmtId="4" fontId="5" fillId="4" borderId="60" xfId="0" applyNumberFormat="1" applyFont="1" applyFill="1" applyBorder="1" applyAlignment="1">
      <alignment horizontal="center" vertical="center"/>
    </xf>
    <xf numFmtId="3" fontId="5" fillId="4" borderId="6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left"/>
    </xf>
    <xf numFmtId="0" fontId="20" fillId="4" borderId="61" xfId="0" applyFont="1" applyFill="1" applyBorder="1" applyAlignment="1">
      <alignment horizontal="left"/>
    </xf>
    <xf numFmtId="0" fontId="1" fillId="4" borderId="63" xfId="0" applyFont="1" applyFill="1" applyBorder="1" applyAlignment="1">
      <alignment horizontal="center"/>
    </xf>
    <xf numFmtId="0" fontId="0" fillId="4" borderId="63" xfId="0" applyFont="1" applyFill="1" applyBorder="1" applyAlignment="1">
      <alignment horizontal="center"/>
    </xf>
    <xf numFmtId="49" fontId="5" fillId="4" borderId="61" xfId="0" applyNumberFormat="1" applyFont="1" applyFill="1" applyBorder="1" applyAlignment="1">
      <alignment horizontal="left"/>
    </xf>
    <xf numFmtId="0" fontId="5" fillId="4" borderId="61" xfId="0" applyFont="1" applyFill="1" applyBorder="1" applyAlignment="1">
      <alignment horizontal="left"/>
    </xf>
    <xf numFmtId="14" fontId="0" fillId="4" borderId="61" xfId="0" applyNumberFormat="1" applyFont="1" applyFill="1" applyBorder="1" applyAlignment="1">
      <alignment horizontal="left"/>
    </xf>
    <xf numFmtId="0" fontId="0" fillId="4" borderId="61" xfId="0" applyFont="1" applyFill="1" applyBorder="1" applyAlignment="1">
      <alignment horizontal="left"/>
    </xf>
    <xf numFmtId="0" fontId="0" fillId="4" borderId="61" xfId="0" applyFont="1" applyFill="1" applyBorder="1" applyAlignment="1">
      <alignment horizontal="center" vertical="center"/>
    </xf>
    <xf numFmtId="4" fontId="20" fillId="4" borderId="61" xfId="0" applyNumberFormat="1" applyFont="1" applyFill="1" applyBorder="1" applyAlignment="1">
      <alignment horizontal="left"/>
    </xf>
    <xf numFmtId="0" fontId="15" fillId="4" borderId="64" xfId="0" applyFont="1" applyFill="1" applyBorder="1" applyAlignment="1">
      <alignment horizontal="left"/>
    </xf>
    <xf numFmtId="49" fontId="2" fillId="4" borderId="65" xfId="0" applyNumberFormat="1" applyFont="1" applyFill="1" applyBorder="1" applyAlignment="1">
      <alignment horizontal="justify"/>
    </xf>
    <xf numFmtId="49" fontId="2" fillId="4" borderId="66" xfId="0" applyNumberFormat="1" applyFont="1" applyFill="1" applyBorder="1" applyAlignment="1">
      <alignment horizontal="center"/>
    </xf>
    <xf numFmtId="49" fontId="2" fillId="4" borderId="66" xfId="0" applyNumberFormat="1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/>
    </xf>
    <xf numFmtId="49" fontId="3" fillId="4" borderId="68" xfId="0" applyNumberFormat="1" applyFont="1" applyFill="1" applyBorder="1" applyAlignment="1">
      <alignment horizontal="justify"/>
    </xf>
    <xf numFmtId="49" fontId="3" fillId="4" borderId="68" xfId="0" applyNumberFormat="1" applyFont="1" applyFill="1" applyBorder="1" applyAlignment="1">
      <alignment horizontal="center"/>
    </xf>
    <xf numFmtId="0" fontId="3" fillId="4" borderId="68" xfId="0" applyFont="1" applyFill="1" applyBorder="1" applyAlignment="1">
      <alignment horizontal="center"/>
    </xf>
    <xf numFmtId="0" fontId="3" fillId="4" borderId="69" xfId="0" applyFont="1" applyFill="1" applyBorder="1" applyAlignment="1">
      <alignment horizontal="center"/>
    </xf>
    <xf numFmtId="1" fontId="3" fillId="4" borderId="69" xfId="0" applyNumberFormat="1" applyFont="1" applyFill="1" applyBorder="1" applyAlignment="1">
      <alignment horizontal="center" vertical="center"/>
    </xf>
    <xf numFmtId="4" fontId="3" fillId="4" borderId="69" xfId="0" applyNumberFormat="1" applyFont="1" applyFill="1" applyBorder="1" applyAlignment="1">
      <alignment horizontal="center"/>
    </xf>
    <xf numFmtId="46" fontId="3" fillId="4" borderId="69" xfId="0" applyNumberFormat="1" applyFont="1" applyFill="1" applyBorder="1" applyAlignment="1">
      <alignment horizontal="right"/>
    </xf>
    <xf numFmtId="0" fontId="5" fillId="4" borderId="70" xfId="0" applyFont="1" applyFill="1" applyBorder="1" applyAlignment="1">
      <alignment horizontal="left"/>
    </xf>
    <xf numFmtId="1" fontId="3" fillId="4" borderId="64" xfId="0" applyNumberFormat="1" applyFont="1" applyFill="1" applyBorder="1" applyAlignment="1">
      <alignment horizontal="center" vertical="center"/>
    </xf>
    <xf numFmtId="4" fontId="3" fillId="4" borderId="64" xfId="0" applyNumberFormat="1" applyFont="1" applyFill="1" applyBorder="1" applyAlignment="1">
      <alignment horizontal="center"/>
    </xf>
    <xf numFmtId="46" fontId="5" fillId="4" borderId="64" xfId="0" applyNumberFormat="1" applyFont="1" applyFill="1" applyBorder="1" applyAlignment="1">
      <alignment horizontal="right"/>
    </xf>
    <xf numFmtId="3" fontId="5" fillId="4" borderId="71" xfId="0" applyNumberFormat="1" applyFont="1" applyFill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horizontal="left" vertical="top" wrapText="1"/>
    </xf>
    <xf numFmtId="4" fontId="5" fillId="4" borderId="27" xfId="0" applyNumberFormat="1" applyFont="1" applyFill="1" applyBorder="1" applyAlignment="1">
      <alignment horizontal="left" vertical="center" wrapText="1"/>
    </xf>
    <xf numFmtId="0" fontId="5" fillId="4" borderId="27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5" fillId="4" borderId="72" xfId="0" applyFont="1" applyFill="1" applyBorder="1" applyAlignment="1">
      <alignment horizontal="left"/>
    </xf>
    <xf numFmtId="3" fontId="5" fillId="4" borderId="73" xfId="0" applyNumberFormat="1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left" vertical="top" wrapText="1"/>
    </xf>
    <xf numFmtId="0" fontId="5" fillId="4" borderId="34" xfId="0" applyFont="1" applyFill="1" applyBorder="1" applyAlignment="1">
      <alignment horizontal="left" vertical="top" wrapText="1"/>
    </xf>
    <xf numFmtId="0" fontId="5" fillId="4" borderId="74" xfId="0" applyFont="1" applyFill="1" applyBorder="1" applyAlignment="1">
      <alignment horizontal="center" vertical="center" wrapText="1"/>
    </xf>
    <xf numFmtId="4" fontId="5" fillId="4" borderId="69" xfId="0" applyNumberFormat="1" applyFont="1" applyFill="1" applyBorder="1" applyAlignment="1">
      <alignment horizontal="center"/>
    </xf>
    <xf numFmtId="46" fontId="5" fillId="4" borderId="69" xfId="0" applyNumberFormat="1" applyFont="1" applyFill="1" applyBorder="1" applyAlignment="1">
      <alignment horizontal="center"/>
    </xf>
    <xf numFmtId="49" fontId="12" fillId="7" borderId="47" xfId="0" applyNumberFormat="1" applyFont="1" applyFill="1" applyBorder="1" applyAlignment="1">
      <alignment horizontal="left" vertical="center"/>
    </xf>
    <xf numFmtId="0" fontId="12" fillId="7" borderId="44" xfId="0" applyFont="1" applyFill="1" applyBorder="1" applyAlignment="1">
      <alignment horizontal="left"/>
    </xf>
    <xf numFmtId="0" fontId="12" fillId="7" borderId="55" xfId="0" applyFont="1" applyFill="1" applyBorder="1" applyAlignment="1">
      <alignment horizontal="left"/>
    </xf>
    <xf numFmtId="0" fontId="5" fillId="4" borderId="75" xfId="0" applyFont="1" applyFill="1" applyBorder="1" applyAlignment="1">
      <alignment horizontal="left" vertical="center"/>
    </xf>
    <xf numFmtId="1" fontId="3" fillId="4" borderId="76" xfId="0" applyNumberFormat="1" applyFont="1" applyFill="1" applyBorder="1" applyAlignment="1">
      <alignment horizontal="center" vertical="center"/>
    </xf>
    <xf numFmtId="4" fontId="3" fillId="4" borderId="64" xfId="0" applyNumberFormat="1" applyFont="1" applyFill="1" applyBorder="1" applyAlignment="1">
      <alignment horizontal="center" vertical="center"/>
    </xf>
    <xf numFmtId="3" fontId="5" fillId="4" borderId="64" xfId="0" applyNumberFormat="1" applyFont="1" applyFill="1" applyBorder="1" applyAlignment="1">
      <alignment horizontal="center" vertical="center"/>
    </xf>
    <xf numFmtId="3" fontId="5" fillId="4" borderId="77" xfId="0" applyNumberFormat="1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left"/>
    </xf>
    <xf numFmtId="0" fontId="5" fillId="4" borderId="68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left"/>
    </xf>
    <xf numFmtId="1" fontId="5" fillId="4" borderId="69" xfId="0" applyNumberFormat="1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left"/>
    </xf>
    <xf numFmtId="0" fontId="5" fillId="4" borderId="70" xfId="0" applyFont="1" applyFill="1" applyBorder="1" applyAlignment="1">
      <alignment horizontal="left" vertical="center"/>
    </xf>
    <xf numFmtId="49" fontId="5" fillId="4" borderId="27" xfId="0" applyNumberFormat="1" applyFont="1" applyFill="1" applyBorder="1" applyAlignment="1">
      <alignment horizontal="center"/>
    </xf>
    <xf numFmtId="1" fontId="5" fillId="4" borderId="27" xfId="0" applyNumberFormat="1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/>
    </xf>
    <xf numFmtId="0" fontId="5" fillId="4" borderId="73" xfId="0" applyFont="1" applyFill="1" applyBorder="1" applyAlignment="1">
      <alignment horizontal="left"/>
    </xf>
    <xf numFmtId="0" fontId="5" fillId="4" borderId="78" xfId="0" applyFont="1" applyFill="1" applyBorder="1" applyAlignment="1">
      <alignment horizontal="left"/>
    </xf>
    <xf numFmtId="1" fontId="5" fillId="4" borderId="78" xfId="0" applyNumberFormat="1" applyFont="1" applyFill="1" applyBorder="1" applyAlignment="1">
      <alignment horizontal="center" vertical="center"/>
    </xf>
    <xf numFmtId="4" fontId="5" fillId="4" borderId="78" xfId="0" applyNumberFormat="1" applyFont="1" applyFill="1" applyBorder="1" applyAlignment="1">
      <alignment horizontal="center"/>
    </xf>
    <xf numFmtId="46" fontId="5" fillId="4" borderId="79" xfId="0" applyNumberFormat="1" applyFont="1" applyFill="1" applyBorder="1" applyAlignment="1">
      <alignment horizontal="center"/>
    </xf>
    <xf numFmtId="0" fontId="12" fillId="7" borderId="45" xfId="0" applyFont="1" applyFill="1" applyBorder="1" applyAlignment="1">
      <alignment horizontal="left"/>
    </xf>
    <xf numFmtId="0" fontId="5" fillId="4" borderId="71" xfId="0" applyNumberFormat="1" applyFont="1" applyFill="1" applyBorder="1" applyAlignment="1">
      <alignment horizontal="center" vertical="center" wrapText="1"/>
    </xf>
    <xf numFmtId="49" fontId="5" fillId="4" borderId="80" xfId="0" applyNumberFormat="1" applyFont="1" applyFill="1" applyBorder="1" applyAlignment="1">
      <alignment horizontal="left"/>
    </xf>
    <xf numFmtId="0" fontId="5" fillId="4" borderId="28" xfId="0" applyNumberFormat="1" applyFont="1" applyFill="1" applyBorder="1" applyAlignment="1">
      <alignment horizontal="center" vertical="center" wrapText="1"/>
    </xf>
    <xf numFmtId="0" fontId="5" fillId="4" borderId="28" xfId="0" applyNumberFormat="1" applyFont="1" applyFill="1" applyBorder="1" applyAlignment="1">
      <alignment horizontal="center"/>
    </xf>
    <xf numFmtId="0" fontId="5" fillId="4" borderId="79" xfId="0" applyFont="1" applyFill="1" applyBorder="1" applyAlignment="1">
      <alignment horizontal="left"/>
    </xf>
    <xf numFmtId="0" fontId="12" fillId="7" borderId="81" xfId="0" applyFont="1" applyFill="1" applyBorder="1" applyAlignment="1">
      <alignment horizontal="left"/>
    </xf>
    <xf numFmtId="49" fontId="5" fillId="4" borderId="59" xfId="0" applyNumberFormat="1" applyFont="1" applyFill="1" applyBorder="1" applyAlignment="1">
      <alignment horizontal="left" vertical="center" wrapText="1"/>
    </xf>
    <xf numFmtId="49" fontId="5" fillId="4" borderId="30" xfId="0" applyNumberFormat="1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/>
    </xf>
    <xf numFmtId="0" fontId="5" fillId="4" borderId="72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center" vertical="center" wrapText="1"/>
    </xf>
    <xf numFmtId="4" fontId="5" fillId="4" borderId="34" xfId="0" applyNumberFormat="1" applyFont="1" applyFill="1" applyBorder="1" applyAlignment="1">
      <alignment horizontal="left" vertical="center" wrapText="1"/>
    </xf>
    <xf numFmtId="166" fontId="5" fillId="4" borderId="82" xfId="0" applyNumberFormat="1" applyFont="1" applyFill="1" applyBorder="1" applyAlignment="1">
      <alignment horizontal="center" vertical="center" wrapText="1"/>
    </xf>
    <xf numFmtId="4" fontId="3" fillId="4" borderId="76" xfId="0" applyNumberFormat="1" applyFont="1" applyFill="1" applyBorder="1" applyAlignment="1">
      <alignment horizontal="center" vertical="center"/>
    </xf>
    <xf numFmtId="3" fontId="5" fillId="4" borderId="76" xfId="0" applyNumberFormat="1" applyFont="1" applyFill="1" applyBorder="1" applyAlignment="1">
      <alignment horizontal="center" vertical="center"/>
    </xf>
    <xf numFmtId="49" fontId="5" fillId="4" borderId="26" xfId="0" applyNumberFormat="1" applyFont="1" applyFill="1" applyBorder="1" applyAlignment="1">
      <alignment horizontal="left" vertical="top" wrapText="1"/>
    </xf>
    <xf numFmtId="0" fontId="5" fillId="4" borderId="72" xfId="0" applyFont="1" applyFill="1" applyBorder="1" applyAlignment="1">
      <alignment horizontal="center" vertical="top" wrapText="1"/>
    </xf>
    <xf numFmtId="0" fontId="5" fillId="4" borderId="73" xfId="0" applyFont="1" applyFill="1" applyBorder="1" applyAlignment="1">
      <alignment horizontal="center" vertical="top" wrapText="1"/>
    </xf>
    <xf numFmtId="0" fontId="5" fillId="4" borderId="79" xfId="0" applyFont="1" applyFill="1" applyBorder="1" applyAlignment="1">
      <alignment horizontal="left" vertical="top" wrapText="1"/>
    </xf>
    <xf numFmtId="0" fontId="5" fillId="4" borderId="69" xfId="0" applyFont="1" applyFill="1" applyBorder="1" applyAlignment="1">
      <alignment horizontal="center" vertical="center" wrapText="1"/>
    </xf>
    <xf numFmtId="4" fontId="5" fillId="4" borderId="69" xfId="0" applyNumberFormat="1" applyFont="1" applyFill="1" applyBorder="1" applyAlignment="1">
      <alignment horizontal="left" vertical="top" wrapText="1"/>
    </xf>
    <xf numFmtId="3" fontId="5" fillId="4" borderId="69" xfId="0" applyNumberFormat="1" applyFont="1" applyFill="1" applyBorder="1" applyAlignment="1">
      <alignment horizontal="center" vertical="top" wrapText="1"/>
    </xf>
    <xf numFmtId="49" fontId="5" fillId="4" borderId="26" xfId="0" applyNumberFormat="1" applyFont="1" applyFill="1" applyBorder="1" applyAlignment="1">
      <alignment horizontal="left"/>
    </xf>
    <xf numFmtId="49" fontId="5" fillId="4" borderId="65" xfId="0" applyNumberFormat="1" applyFont="1" applyFill="1" applyBorder="1" applyAlignment="1">
      <alignment horizontal="left" vertical="center" wrapText="1"/>
    </xf>
    <xf numFmtId="0" fontId="5" fillId="4" borderId="67" xfId="0" applyNumberFormat="1" applyFont="1" applyFill="1" applyBorder="1" applyAlignment="1">
      <alignment horizontal="center" vertical="center" wrapText="1"/>
    </xf>
    <xf numFmtId="49" fontId="5" fillId="4" borderId="83" xfId="0" applyNumberFormat="1" applyFont="1" applyFill="1" applyBorder="1" applyAlignment="1">
      <alignment horizontal="left" vertical="center" wrapText="1"/>
    </xf>
    <xf numFmtId="0" fontId="5" fillId="4" borderId="84" xfId="0" applyFont="1" applyFill="1" applyBorder="1" applyAlignment="1">
      <alignment horizontal="left"/>
    </xf>
    <xf numFmtId="46" fontId="5" fillId="4" borderId="64" xfId="0" applyNumberFormat="1" applyFont="1" applyFill="1" applyBorder="1" applyAlignment="1">
      <alignment horizontal="center" vertical="center"/>
    </xf>
    <xf numFmtId="49" fontId="5" fillId="4" borderId="85" xfId="0" applyNumberFormat="1" applyFont="1" applyFill="1" applyBorder="1" applyAlignment="1">
      <alignment horizontal="left" vertical="center" wrapText="1"/>
    </xf>
    <xf numFmtId="0" fontId="5" fillId="4" borderId="86" xfId="0" applyNumberFormat="1" applyFont="1" applyFill="1" applyBorder="1" applyAlignment="1">
      <alignment horizontal="center" vertical="center" wrapText="1"/>
    </xf>
    <xf numFmtId="49" fontId="5" fillId="4" borderId="71" xfId="0" applyNumberFormat="1" applyFont="1" applyFill="1" applyBorder="1" applyAlignment="1">
      <alignment horizontal="left" vertical="center" wrapText="1"/>
    </xf>
    <xf numFmtId="0" fontId="5" fillId="4" borderId="87" xfId="0" applyFont="1" applyFill="1" applyBorder="1" applyAlignment="1">
      <alignment horizontal="center" vertical="top" wrapText="1"/>
    </xf>
    <xf numFmtId="20" fontId="5" fillId="4" borderId="69" xfId="0" applyNumberFormat="1" applyFont="1" applyFill="1" applyBorder="1" applyAlignment="1">
      <alignment horizontal="center" vertical="top" wrapText="1"/>
    </xf>
    <xf numFmtId="49" fontId="5" fillId="4" borderId="65" xfId="0" applyNumberFormat="1" applyFont="1" applyFill="1" applyBorder="1" applyAlignment="1">
      <alignment horizontal="center" vertical="center" wrapText="1"/>
    </xf>
    <xf numFmtId="0" fontId="5" fillId="4" borderId="88" xfId="0" applyNumberFormat="1" applyFont="1" applyFill="1" applyBorder="1" applyAlignment="1">
      <alignment horizontal="center" vertical="center" wrapText="1"/>
    </xf>
    <xf numFmtId="0" fontId="5" fillId="4" borderId="65" xfId="0" applyNumberFormat="1" applyFont="1" applyFill="1" applyBorder="1" applyAlignment="1">
      <alignment horizontal="center" vertical="center" wrapText="1"/>
    </xf>
    <xf numFmtId="0" fontId="5" fillId="4" borderId="79" xfId="0" applyFont="1" applyFill="1" applyBorder="1" applyAlignment="1">
      <alignment horizontal="left" vertical="center" wrapText="1"/>
    </xf>
    <xf numFmtId="4" fontId="5" fillId="4" borderId="69" xfId="0" applyNumberFormat="1" applyFont="1" applyFill="1" applyBorder="1" applyAlignment="1">
      <alignment horizontal="left" vertical="center" wrapText="1"/>
    </xf>
    <xf numFmtId="20" fontId="5" fillId="4" borderId="69" xfId="0" applyNumberFormat="1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left" vertical="center" wrapText="1"/>
    </xf>
    <xf numFmtId="49" fontId="5" fillId="4" borderId="86" xfId="0" applyNumberFormat="1" applyFont="1" applyFill="1" applyBorder="1" applyAlignment="1">
      <alignment horizontal="center" vertical="center" wrapText="1"/>
    </xf>
    <xf numFmtId="0" fontId="5" fillId="4" borderId="89" xfId="0" applyNumberFormat="1" applyFont="1" applyFill="1" applyBorder="1" applyAlignment="1">
      <alignment horizontal="center" vertical="center" wrapText="1"/>
    </xf>
    <xf numFmtId="49" fontId="20" fillId="4" borderId="89" xfId="0" applyNumberFormat="1" applyFont="1" applyFill="1" applyBorder="1" applyAlignment="1">
      <alignment horizontal="left"/>
    </xf>
    <xf numFmtId="49" fontId="5" fillId="4" borderId="86" xfId="0" applyNumberFormat="1" applyFont="1" applyFill="1" applyBorder="1" applyAlignment="1">
      <alignment horizontal="left" vertical="center" wrapText="1"/>
    </xf>
    <xf numFmtId="0" fontId="20" fillId="4" borderId="86" xfId="0" applyNumberFormat="1" applyFont="1" applyFill="1" applyBorder="1" applyAlignment="1">
      <alignment horizontal="left"/>
    </xf>
    <xf numFmtId="4" fontId="5" fillId="4" borderId="86" xfId="0" applyNumberFormat="1" applyFont="1" applyFill="1" applyBorder="1" applyAlignment="1">
      <alignment horizontal="left" vertical="center" wrapText="1"/>
    </xf>
    <xf numFmtId="3" fontId="5" fillId="4" borderId="86" xfId="0" applyNumberFormat="1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left" vertical="center" wrapText="1"/>
    </xf>
    <xf numFmtId="0" fontId="5" fillId="4" borderId="91" xfId="0" applyFont="1" applyFill="1" applyBorder="1" applyAlignment="1">
      <alignment horizontal="left" vertical="center" wrapText="1"/>
    </xf>
    <xf numFmtId="0" fontId="5" fillId="4" borderId="91" xfId="0" applyFont="1" applyFill="1" applyBorder="1" applyAlignment="1">
      <alignment horizontal="center" vertical="center" wrapText="1"/>
    </xf>
    <xf numFmtId="4" fontId="5" fillId="4" borderId="91" xfId="0" applyNumberFormat="1" applyFont="1" applyFill="1" applyBorder="1" applyAlignment="1">
      <alignment horizontal="left" vertical="center" wrapText="1"/>
    </xf>
    <xf numFmtId="20" fontId="5" fillId="4" borderId="91" xfId="0" applyNumberFormat="1" applyFont="1" applyFill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horizontal="right" vertical="center" wrapText="1"/>
    </xf>
    <xf numFmtId="0" fontId="5" fillId="4" borderId="77" xfId="0" applyFont="1" applyFill="1" applyBorder="1" applyAlignment="1">
      <alignment horizontal="center" vertical="center" wrapText="1"/>
    </xf>
    <xf numFmtId="3" fontId="5" fillId="4" borderId="27" xfId="0" applyNumberFormat="1" applyFont="1" applyFill="1" applyBorder="1" applyAlignment="1">
      <alignment horizontal="left" vertical="center" wrapText="1"/>
    </xf>
    <xf numFmtId="49" fontId="5" fillId="4" borderId="73" xfId="0" applyNumberFormat="1" applyFont="1" applyFill="1" applyBorder="1" applyAlignment="1">
      <alignment horizontal="left" vertical="center" wrapText="1"/>
    </xf>
    <xf numFmtId="49" fontId="5" fillId="4" borderId="78" xfId="0" applyNumberFormat="1" applyFont="1" applyFill="1" applyBorder="1" applyAlignment="1">
      <alignment horizontal="left" vertical="center" wrapText="1"/>
    </xf>
    <xf numFmtId="0" fontId="5" fillId="4" borderId="78" xfId="0" applyFont="1" applyFill="1" applyBorder="1" applyAlignment="1">
      <alignment horizontal="center" vertical="center" wrapText="1"/>
    </xf>
    <xf numFmtId="4" fontId="5" fillId="4" borderId="78" xfId="0" applyNumberFormat="1" applyFont="1" applyFill="1" applyBorder="1" applyAlignment="1">
      <alignment horizontal="left" vertical="center" wrapText="1"/>
    </xf>
    <xf numFmtId="4" fontId="5" fillId="4" borderId="92" xfId="0" applyNumberFormat="1" applyFont="1" applyFill="1" applyBorder="1" applyAlignment="1">
      <alignment horizontal="left" vertical="center" wrapText="1"/>
    </xf>
    <xf numFmtId="4" fontId="3" fillId="4" borderId="93" xfId="0" applyNumberFormat="1" applyFont="1" applyFill="1" applyBorder="1" applyAlignment="1">
      <alignment horizontal="center" vertical="center"/>
    </xf>
    <xf numFmtId="0" fontId="5" fillId="4" borderId="94" xfId="0" applyFont="1" applyFill="1" applyBorder="1" applyAlignment="1">
      <alignment horizontal="center" vertical="center" wrapText="1"/>
    </xf>
    <xf numFmtId="0" fontId="5" fillId="4" borderId="95" xfId="0" applyFont="1" applyFill="1" applyBorder="1" applyAlignment="1">
      <alignment horizontal="left" vertical="center"/>
    </xf>
    <xf numFmtId="4" fontId="5" fillId="4" borderId="27" xfId="0" applyNumberFormat="1" applyFont="1" applyFill="1" applyBorder="1" applyAlignment="1">
      <alignment horizontal="left" vertical="center"/>
    </xf>
    <xf numFmtId="0" fontId="5" fillId="4" borderId="96" xfId="0" applyFont="1" applyFill="1" applyBorder="1" applyAlignment="1">
      <alignment horizontal="left" vertical="center"/>
    </xf>
    <xf numFmtId="0" fontId="5" fillId="4" borderId="97" xfId="0" applyFont="1" applyFill="1" applyBorder="1" applyAlignment="1">
      <alignment horizontal="left" vertical="center"/>
    </xf>
    <xf numFmtId="0" fontId="5" fillId="4" borderId="98" xfId="0" applyFont="1" applyFill="1" applyBorder="1" applyAlignment="1">
      <alignment horizontal="left" vertical="center"/>
    </xf>
    <xf numFmtId="0" fontId="5" fillId="4" borderId="85" xfId="0" applyNumberFormat="1" applyFont="1" applyFill="1" applyBorder="1" applyAlignment="1">
      <alignment horizontal="center"/>
    </xf>
    <xf numFmtId="49" fontId="5" fillId="4" borderId="94" xfId="0" applyNumberFormat="1" applyFont="1" applyFill="1" applyBorder="1" applyAlignment="1">
      <alignment horizontal="left" vertical="center" wrapText="1"/>
    </xf>
    <xf numFmtId="0" fontId="5" fillId="4" borderId="94" xfId="0" applyNumberFormat="1" applyFont="1" applyFill="1" applyBorder="1" applyAlignment="1">
      <alignment horizontal="center" vertical="center" wrapText="1"/>
    </xf>
    <xf numFmtId="4" fontId="5" fillId="4" borderId="94" xfId="0" applyNumberFormat="1" applyFont="1" applyFill="1" applyBorder="1" applyAlignment="1">
      <alignment horizontal="center" vertical="center" wrapText="1"/>
    </xf>
    <xf numFmtId="4" fontId="5" fillId="4" borderId="65" xfId="0" applyNumberFormat="1" applyFont="1" applyFill="1" applyBorder="1" applyAlignment="1">
      <alignment horizontal="left" vertical="center"/>
    </xf>
    <xf numFmtId="4" fontId="5" fillId="4" borderId="67" xfId="0" applyNumberFormat="1" applyFont="1" applyFill="1" applyBorder="1" applyAlignment="1">
      <alignment horizontal="left" vertical="center"/>
    </xf>
    <xf numFmtId="4" fontId="3" fillId="4" borderId="66" xfId="0" applyNumberFormat="1" applyFont="1" applyFill="1" applyBorder="1" applyAlignment="1">
      <alignment horizontal="center" vertical="center"/>
    </xf>
    <xf numFmtId="4" fontId="3" fillId="4" borderId="67" xfId="0" applyNumberFormat="1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 wrapText="1"/>
    </xf>
    <xf numFmtId="0" fontId="5" fillId="4" borderId="85" xfId="0" applyFont="1" applyFill="1" applyBorder="1" applyAlignment="1">
      <alignment horizontal="center" vertical="center" wrapText="1"/>
    </xf>
    <xf numFmtId="0" fontId="12" fillId="7" borderId="99" xfId="0" applyFont="1" applyFill="1" applyBorder="1" applyAlignment="1">
      <alignment horizontal="left"/>
    </xf>
    <xf numFmtId="0" fontId="20" fillId="0" borderId="0" xfId="0" applyNumberFormat="1" applyFont="1" applyAlignment="1">
      <alignment horizontal="left"/>
    </xf>
    <xf numFmtId="0" fontId="5" fillId="4" borderId="61" xfId="0" applyNumberFormat="1" applyFont="1" applyFill="1" applyBorder="1" applyAlignment="1">
      <alignment horizontal="left"/>
    </xf>
    <xf numFmtId="49" fontId="3" fillId="4" borderId="53" xfId="0" applyNumberFormat="1" applyFont="1" applyFill="1" applyBorder="1" applyAlignment="1">
      <alignment horizontal="justify"/>
    </xf>
    <xf numFmtId="49" fontId="3" fillId="4" borderId="53" xfId="0" applyNumberFormat="1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4" borderId="100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 vertical="top" wrapText="1"/>
    </xf>
    <xf numFmtId="0" fontId="5" fillId="4" borderId="42" xfId="0" applyFont="1" applyFill="1" applyBorder="1" applyAlignment="1">
      <alignment horizontal="left" vertical="top" wrapText="1"/>
    </xf>
    <xf numFmtId="0" fontId="5" fillId="4" borderId="101" xfId="0" applyFont="1" applyFill="1" applyBorder="1" applyAlignment="1">
      <alignment horizontal="left" vertical="top" wrapText="1"/>
    </xf>
    <xf numFmtId="0" fontId="5" fillId="4" borderId="61" xfId="0" applyFont="1" applyFill="1" applyBorder="1" applyAlignment="1">
      <alignment horizontal="center" vertical="center" wrapText="1"/>
    </xf>
    <xf numFmtId="4" fontId="5" fillId="4" borderId="61" xfId="0" applyNumberFormat="1" applyFont="1" applyFill="1" applyBorder="1" applyAlignment="1">
      <alignment horizontal="left" vertical="top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left" vertical="center" wrapText="1"/>
    </xf>
    <xf numFmtId="0" fontId="5" fillId="4" borderId="100" xfId="0" applyFont="1" applyFill="1" applyBorder="1" applyAlignment="1">
      <alignment horizontal="left" vertical="center" wrapText="1"/>
    </xf>
    <xf numFmtId="49" fontId="5" fillId="4" borderId="52" xfId="0" applyNumberFormat="1" applyFont="1" applyFill="1" applyBorder="1" applyAlignment="1">
      <alignment horizontal="left" vertical="center" wrapText="1"/>
    </xf>
    <xf numFmtId="49" fontId="5" fillId="4" borderId="102" xfId="0" applyNumberFormat="1" applyFont="1" applyFill="1" applyBorder="1" applyAlignment="1">
      <alignment horizontal="left" vertical="center" wrapText="1"/>
    </xf>
    <xf numFmtId="0" fontId="5" fillId="4" borderId="102" xfId="0" applyFont="1" applyFill="1" applyBorder="1" applyAlignment="1">
      <alignment horizontal="center" vertical="center" wrapText="1"/>
    </xf>
    <xf numFmtId="4" fontId="5" fillId="4" borderId="102" xfId="0" applyNumberFormat="1" applyFont="1" applyFill="1" applyBorder="1" applyAlignment="1">
      <alignment horizontal="left" vertical="center" wrapText="1"/>
    </xf>
    <xf numFmtId="4" fontId="5" fillId="4" borderId="100" xfId="0" applyNumberFormat="1" applyFont="1" applyFill="1" applyBorder="1" applyAlignment="1">
      <alignment horizontal="left" vertical="center" wrapText="1"/>
    </xf>
    <xf numFmtId="49" fontId="20" fillId="4" borderId="71" xfId="0" applyNumberFormat="1" applyFont="1" applyFill="1" applyBorder="1" applyAlignment="1">
      <alignment horizontal="left"/>
    </xf>
    <xf numFmtId="0" fontId="5" fillId="4" borderId="68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left" vertical="center" wrapText="1"/>
    </xf>
    <xf numFmtId="0" fontId="5" fillId="4" borderId="69" xfId="0" applyFont="1" applyFill="1" applyBorder="1" applyAlignment="1">
      <alignment horizontal="left" vertical="center" wrapText="1"/>
    </xf>
    <xf numFmtId="4" fontId="5" fillId="4" borderId="69" xfId="0" applyNumberFormat="1" applyFont="1" applyFill="1" applyBorder="1" applyAlignment="1">
      <alignment horizontal="center" vertical="center" wrapText="1"/>
    </xf>
    <xf numFmtId="4" fontId="5" fillId="4" borderId="103" xfId="0" applyNumberFormat="1" applyFont="1" applyFill="1" applyBorder="1" applyAlignment="1">
      <alignment horizontal="left" vertical="center" wrapText="1"/>
    </xf>
    <xf numFmtId="49" fontId="20" fillId="4" borderId="27" xfId="0" applyNumberFormat="1" applyFont="1" applyFill="1" applyBorder="1" applyAlignment="1">
      <alignment horizontal="left"/>
    </xf>
    <xf numFmtId="0" fontId="5" fillId="4" borderId="104" xfId="0" applyNumberFormat="1" applyFont="1" applyFill="1" applyBorder="1" applyAlignment="1">
      <alignment horizontal="center" vertical="center" wrapText="1"/>
    </xf>
    <xf numFmtId="0" fontId="5" fillId="4" borderId="105" xfId="0" applyFont="1" applyFill="1" applyBorder="1" applyAlignment="1">
      <alignment horizontal="left" vertical="center"/>
    </xf>
    <xf numFmtId="0" fontId="5" fillId="4" borderId="106" xfId="0" applyNumberFormat="1" applyFont="1" applyFill="1" applyBorder="1" applyAlignment="1">
      <alignment horizontal="center" vertical="center" wrapText="1"/>
    </xf>
    <xf numFmtId="0" fontId="5" fillId="4" borderId="107" xfId="0" applyFont="1" applyFill="1" applyBorder="1" applyAlignment="1">
      <alignment horizontal="left" vertical="center"/>
    </xf>
    <xf numFmtId="4" fontId="5" fillId="4" borderId="108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left"/>
    </xf>
    <xf numFmtId="49" fontId="2" fillId="4" borderId="65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justify"/>
    </xf>
    <xf numFmtId="0" fontId="3" fillId="4" borderId="27" xfId="0" applyFont="1" applyFill="1" applyBorder="1" applyAlignment="1">
      <alignment horizontal="center"/>
    </xf>
    <xf numFmtId="0" fontId="3" fillId="4" borderId="65" xfId="0" applyFont="1" applyFill="1" applyBorder="1" applyAlignment="1">
      <alignment horizontal="center"/>
    </xf>
    <xf numFmtId="1" fontId="3" fillId="4" borderId="66" xfId="0" applyNumberFormat="1" applyFont="1" applyFill="1" applyBorder="1" applyAlignment="1">
      <alignment horizontal="center" vertical="center"/>
    </xf>
    <xf numFmtId="4" fontId="3" fillId="4" borderId="66" xfId="0" applyNumberFormat="1" applyFont="1" applyFill="1" applyBorder="1" applyAlignment="1">
      <alignment horizontal="center"/>
    </xf>
    <xf numFmtId="46" fontId="3" fillId="4" borderId="66" xfId="0" applyNumberFormat="1" applyFont="1" applyFill="1" applyBorder="1" applyAlignment="1">
      <alignment horizontal="right"/>
    </xf>
    <xf numFmtId="46" fontId="5" fillId="4" borderId="69" xfId="0" applyNumberFormat="1" applyFont="1" applyFill="1" applyBorder="1" applyAlignment="1">
      <alignment horizontal="right"/>
    </xf>
    <xf numFmtId="3" fontId="5" fillId="4" borderId="64" xfId="0" applyNumberFormat="1" applyFont="1" applyFill="1" applyBorder="1" applyAlignment="1">
      <alignment horizontal="right" vertical="center"/>
    </xf>
    <xf numFmtId="49" fontId="5" fillId="4" borderId="27" xfId="0" applyNumberFormat="1" applyFont="1" applyFill="1" applyBorder="1" applyAlignment="1">
      <alignment horizontal="right" vertical="center" wrapText="1"/>
    </xf>
    <xf numFmtId="49" fontId="5" fillId="4" borderId="27" xfId="0" applyNumberFormat="1" applyFont="1" applyFill="1" applyBorder="1" applyAlignment="1">
      <alignment horizontal="right"/>
    </xf>
    <xf numFmtId="0" fontId="5" fillId="4" borderId="71" xfId="0" applyNumberFormat="1" applyFont="1" applyFill="1" applyBorder="1" applyAlignment="1">
      <alignment horizontal="center"/>
    </xf>
    <xf numFmtId="49" fontId="5" fillId="4" borderId="27" xfId="0" applyNumberFormat="1" applyFont="1" applyFill="1" applyBorder="1" applyAlignment="1">
      <alignment horizontal="right" vertical="center"/>
    </xf>
    <xf numFmtId="4" fontId="5" fillId="4" borderId="27" xfId="0" applyNumberFormat="1" applyFont="1" applyFill="1" applyBorder="1" applyAlignment="1">
      <alignment horizontal="right" vertical="center"/>
    </xf>
    <xf numFmtId="0" fontId="5" fillId="4" borderId="102" xfId="0" applyFont="1" applyFill="1" applyBorder="1" applyAlignment="1">
      <alignment horizontal="left"/>
    </xf>
    <xf numFmtId="1" fontId="5" fillId="4" borderId="102" xfId="0" applyNumberFormat="1" applyFont="1" applyFill="1" applyBorder="1" applyAlignment="1">
      <alignment horizontal="center" vertical="center"/>
    </xf>
    <xf numFmtId="4" fontId="5" fillId="4" borderId="102" xfId="0" applyNumberFormat="1" applyFont="1" applyFill="1" applyBorder="1" applyAlignment="1">
      <alignment horizontal="center"/>
    </xf>
    <xf numFmtId="46" fontId="5" fillId="4" borderId="100" xfId="0" applyNumberFormat="1" applyFont="1" applyFill="1" applyBorder="1" applyAlignment="1">
      <alignment horizontal="right"/>
    </xf>
    <xf numFmtId="49" fontId="5" fillId="4" borderId="71" xfId="0" applyNumberFormat="1" applyFont="1" applyFill="1" applyBorder="1" applyAlignment="1">
      <alignment horizontal="left"/>
    </xf>
    <xf numFmtId="0" fontId="5" fillId="4" borderId="100" xfId="0" applyFont="1" applyFill="1" applyBorder="1" applyAlignment="1">
      <alignment horizontal="left"/>
    </xf>
    <xf numFmtId="0" fontId="5" fillId="4" borderId="109" xfId="0" applyNumberFormat="1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left" vertical="center" wrapText="1"/>
    </xf>
    <xf numFmtId="0" fontId="5" fillId="4" borderId="53" xfId="0" applyFont="1" applyFill="1" applyBorder="1" applyAlignment="1">
      <alignment horizontal="center" vertical="center" wrapText="1"/>
    </xf>
    <xf numFmtId="4" fontId="5" fillId="4" borderId="53" xfId="0" applyNumberFormat="1" applyFont="1" applyFill="1" applyBorder="1" applyAlignment="1">
      <alignment horizontal="left" vertical="center" wrapText="1"/>
    </xf>
    <xf numFmtId="166" fontId="5" fillId="4" borderId="53" xfId="0" applyNumberFormat="1" applyFont="1" applyFill="1" applyBorder="1" applyAlignment="1">
      <alignment horizontal="left" vertical="center" wrapText="1"/>
    </xf>
    <xf numFmtId="0" fontId="5" fillId="4" borderId="110" xfId="0" applyFont="1" applyFill="1" applyBorder="1" applyAlignment="1">
      <alignment horizontal="left" vertical="center"/>
    </xf>
    <xf numFmtId="1" fontId="3" fillId="4" borderId="111" xfId="0" applyNumberFormat="1" applyFont="1" applyFill="1" applyBorder="1" applyAlignment="1">
      <alignment horizontal="center" vertical="center"/>
    </xf>
    <xf numFmtId="4" fontId="3" fillId="4" borderId="111" xfId="0" applyNumberFormat="1" applyFont="1" applyFill="1" applyBorder="1" applyAlignment="1">
      <alignment horizontal="center" vertical="center"/>
    </xf>
    <xf numFmtId="3" fontId="5" fillId="4" borderId="111" xfId="0" applyNumberFormat="1" applyFont="1" applyFill="1" applyBorder="1" applyAlignment="1">
      <alignment horizontal="right" vertical="center"/>
    </xf>
    <xf numFmtId="49" fontId="5" fillId="4" borderId="27" xfId="0" applyNumberFormat="1" applyFont="1" applyFill="1" applyBorder="1" applyAlignment="1">
      <alignment horizontal="right" vertical="top" wrapText="1"/>
    </xf>
    <xf numFmtId="0" fontId="5" fillId="4" borderId="100" xfId="0" applyFont="1" applyFill="1" applyBorder="1" applyAlignment="1">
      <alignment horizontal="left" vertical="top" wrapText="1"/>
    </xf>
    <xf numFmtId="3" fontId="5" fillId="4" borderId="69" xfId="0" applyNumberFormat="1" applyFont="1" applyFill="1" applyBorder="1" applyAlignment="1">
      <alignment horizontal="left" vertical="top" wrapText="1"/>
    </xf>
    <xf numFmtId="49" fontId="5" fillId="4" borderId="112" xfId="0" applyNumberFormat="1" applyFont="1" applyFill="1" applyBorder="1" applyAlignment="1">
      <alignment horizontal="left"/>
    </xf>
    <xf numFmtId="1" fontId="5" fillId="4" borderId="67" xfId="0" applyNumberFormat="1" applyFont="1" applyFill="1" applyBorder="1" applyAlignment="1">
      <alignment horizontal="center" vertical="center"/>
    </xf>
    <xf numFmtId="46" fontId="5" fillId="4" borderId="64" xfId="0" applyNumberFormat="1" applyFont="1" applyFill="1" applyBorder="1" applyAlignment="1">
      <alignment horizontal="right" vertical="center"/>
    </xf>
    <xf numFmtId="0" fontId="5" fillId="4" borderId="51" xfId="0" applyFont="1" applyFill="1" applyBorder="1" applyAlignment="1">
      <alignment horizontal="center" vertical="top" wrapText="1"/>
    </xf>
    <xf numFmtId="0" fontId="5" fillId="4" borderId="113" xfId="0" applyFont="1" applyFill="1" applyBorder="1" applyAlignment="1">
      <alignment horizontal="left" vertical="top" wrapText="1"/>
    </xf>
    <xf numFmtId="0" fontId="5" fillId="4" borderId="114" xfId="0" applyFont="1" applyFill="1" applyBorder="1" applyAlignment="1">
      <alignment horizontal="center" vertical="center" wrapText="1"/>
    </xf>
    <xf numFmtId="4" fontId="5" fillId="4" borderId="114" xfId="0" applyNumberFormat="1" applyFont="1" applyFill="1" applyBorder="1" applyAlignment="1">
      <alignment horizontal="left" vertical="top" wrapText="1"/>
    </xf>
    <xf numFmtId="20" fontId="5" fillId="4" borderId="66" xfId="0" applyNumberFormat="1" applyFont="1" applyFill="1" applyBorder="1" applyAlignment="1">
      <alignment horizontal="left" vertical="top" wrapText="1"/>
    </xf>
    <xf numFmtId="0" fontId="5" fillId="4" borderId="115" xfId="0" applyFont="1" applyFill="1" applyBorder="1" applyAlignment="1">
      <alignment horizontal="center" vertical="center" wrapText="1"/>
    </xf>
    <xf numFmtId="49" fontId="5" fillId="4" borderId="115" xfId="0" applyNumberFormat="1" applyFont="1" applyFill="1" applyBorder="1" applyAlignment="1">
      <alignment horizontal="left" vertical="center" wrapText="1"/>
    </xf>
    <xf numFmtId="49" fontId="5" fillId="4" borderId="116" xfId="0" applyNumberFormat="1" applyFont="1" applyFill="1" applyBorder="1" applyAlignment="1">
      <alignment horizontal="left" vertical="center" wrapText="1"/>
    </xf>
    <xf numFmtId="0" fontId="5" fillId="4" borderId="116" xfId="0" applyFont="1" applyFill="1" applyBorder="1" applyAlignment="1">
      <alignment horizontal="center" vertical="center" wrapText="1"/>
    </xf>
    <xf numFmtId="4" fontId="5" fillId="4" borderId="116" xfId="0" applyNumberFormat="1" applyFont="1" applyFill="1" applyBorder="1" applyAlignment="1">
      <alignment horizontal="left" vertical="center" wrapText="1"/>
    </xf>
    <xf numFmtId="4" fontId="5" fillId="4" borderId="117" xfId="0" applyNumberFormat="1" applyFont="1" applyFill="1" applyBorder="1" applyAlignment="1">
      <alignment horizontal="left" vertical="center" wrapText="1"/>
    </xf>
    <xf numFmtId="49" fontId="12" fillId="7" borderId="43" xfId="0" applyNumberFormat="1" applyFont="1" applyFill="1" applyBorder="1" applyAlignment="1">
      <alignment horizontal="left" vertical="center"/>
    </xf>
    <xf numFmtId="0" fontId="5" fillId="4" borderId="118" xfId="0" applyFont="1" applyFill="1" applyBorder="1" applyAlignment="1">
      <alignment horizontal="left" vertical="center"/>
    </xf>
    <xf numFmtId="0" fontId="20" fillId="4" borderId="27" xfId="0" applyFont="1" applyFill="1" applyBorder="1" applyAlignment="1">
      <alignment horizontal="left"/>
    </xf>
    <xf numFmtId="4" fontId="20" fillId="4" borderId="27" xfId="0" applyNumberFormat="1" applyFont="1" applyFill="1" applyBorder="1" applyAlignment="1">
      <alignment horizontal="left"/>
    </xf>
    <xf numFmtId="0" fontId="20" fillId="0" borderId="0" xfId="0" applyNumberFormat="1" applyFont="1" applyAlignment="1">
      <alignment horizontal="left"/>
    </xf>
    <xf numFmtId="49" fontId="0" fillId="4" borderId="71" xfId="0" applyNumberFormat="1" applyFont="1" applyFill="1" applyBorder="1" applyAlignment="1">
      <alignment horizontal="left" vertical="center"/>
    </xf>
    <xf numFmtId="3" fontId="5" fillId="4" borderId="28" xfId="0" applyNumberFormat="1" applyFont="1" applyFill="1" applyBorder="1" applyAlignment="1">
      <alignment horizontal="center" vertical="center" wrapText="1"/>
    </xf>
    <xf numFmtId="1" fontId="5" fillId="4" borderId="104" xfId="0" applyNumberFormat="1" applyFont="1" applyFill="1" applyBorder="1" applyAlignment="1">
      <alignment horizontal="center" vertical="center"/>
    </xf>
    <xf numFmtId="1" fontId="5" fillId="4" borderId="119" xfId="0" applyNumberFormat="1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left" vertical="top" wrapText="1"/>
    </xf>
    <xf numFmtId="49" fontId="5" fillId="4" borderId="104" xfId="0" applyNumberFormat="1" applyFont="1" applyFill="1" applyBorder="1" applyAlignment="1">
      <alignment horizontal="left" vertical="center" wrapText="1"/>
    </xf>
    <xf numFmtId="0" fontId="5" fillId="4" borderId="121" xfId="0" applyFont="1" applyFill="1" applyBorder="1" applyAlignment="1">
      <alignment horizontal="left" vertical="top" wrapText="1"/>
    </xf>
    <xf numFmtId="0" fontId="5" fillId="4" borderId="119" xfId="0" applyFont="1" applyFill="1" applyBorder="1" applyAlignment="1">
      <alignment horizontal="center" vertical="center" wrapText="1"/>
    </xf>
    <xf numFmtId="20" fontId="5" fillId="4" borderId="69" xfId="0" applyNumberFormat="1" applyFont="1" applyFill="1" applyBorder="1" applyAlignment="1">
      <alignment horizontal="left" vertical="top" wrapText="1"/>
    </xf>
    <xf numFmtId="49" fontId="5" fillId="4" borderId="65" xfId="0" applyNumberFormat="1" applyFont="1" applyFill="1" applyBorder="1" applyAlignment="1">
      <alignment horizontal="right" vertical="center" wrapText="1"/>
    </xf>
    <xf numFmtId="0" fontId="5" fillId="4" borderId="120" xfId="0" applyFont="1" applyFill="1" applyBorder="1" applyAlignment="1">
      <alignment horizontal="left" vertical="center" wrapText="1"/>
    </xf>
    <xf numFmtId="20" fontId="5" fillId="4" borderId="69" xfId="0" applyNumberFormat="1" applyFont="1" applyFill="1" applyBorder="1" applyAlignment="1">
      <alignment horizontal="left" vertical="center" wrapText="1"/>
    </xf>
    <xf numFmtId="0" fontId="20" fillId="4" borderId="27" xfId="0" applyNumberFormat="1" applyFont="1" applyFill="1" applyBorder="1" applyAlignment="1">
      <alignment horizontal="left"/>
    </xf>
    <xf numFmtId="20" fontId="5" fillId="4" borderId="69" xfId="0" applyNumberFormat="1" applyFont="1" applyFill="1" applyBorder="1" applyAlignment="1">
      <alignment horizontal="right" vertical="center" wrapText="1"/>
    </xf>
    <xf numFmtId="3" fontId="5" fillId="4" borderId="27" xfId="0" applyNumberFormat="1" applyFont="1" applyFill="1" applyBorder="1" applyAlignment="1">
      <alignment horizontal="right" vertical="center" wrapText="1"/>
    </xf>
    <xf numFmtId="0" fontId="5" fillId="4" borderId="122" xfId="0" applyFont="1" applyFill="1" applyBorder="1" applyAlignment="1">
      <alignment horizontal="left" vertical="center"/>
    </xf>
    <xf numFmtId="0" fontId="5" fillId="4" borderId="85" xfId="0" applyFont="1" applyFill="1" applyBorder="1" applyAlignment="1">
      <alignment horizontal="center"/>
    </xf>
    <xf numFmtId="49" fontId="5" fillId="4" borderId="123" xfId="0" applyNumberFormat="1" applyFont="1" applyFill="1" applyBorder="1" applyAlignment="1">
      <alignment horizontal="left" vertical="center" wrapText="1"/>
    </xf>
    <xf numFmtId="49" fontId="5" fillId="4" borderId="124" xfId="0" applyNumberFormat="1" applyFont="1" applyFill="1" applyBorder="1" applyAlignment="1">
      <alignment horizontal="left" vertical="center" wrapText="1"/>
    </xf>
    <xf numFmtId="49" fontId="5" fillId="4" borderId="80" xfId="0" applyNumberFormat="1" applyFont="1" applyFill="1" applyBorder="1" applyAlignment="1">
      <alignment horizontal="left" vertical="center" wrapText="1"/>
    </xf>
    <xf numFmtId="4" fontId="5" fillId="4" borderId="104" xfId="0" applyNumberFormat="1" applyFont="1" applyFill="1" applyBorder="1" applyAlignment="1">
      <alignment horizontal="center" vertical="center" wrapText="1"/>
    </xf>
    <xf numFmtId="4" fontId="5" fillId="4" borderId="104" xfId="0" applyNumberFormat="1" applyFont="1" applyFill="1" applyBorder="1" applyAlignment="1">
      <alignment horizontal="left" vertical="center" wrapText="1"/>
    </xf>
    <xf numFmtId="49" fontId="5" fillId="4" borderId="125" xfId="0" applyNumberFormat="1" applyFont="1" applyFill="1" applyBorder="1" applyAlignment="1">
      <alignment horizontal="left" vertical="center" wrapText="1"/>
    </xf>
    <xf numFmtId="4" fontId="5" fillId="4" borderId="106" xfId="0" applyNumberFormat="1" applyFont="1" applyFill="1" applyBorder="1" applyAlignment="1">
      <alignment horizontal="center" vertical="center" wrapText="1"/>
    </xf>
    <xf numFmtId="4" fontId="5" fillId="4" borderId="106" xfId="0" applyNumberFormat="1" applyFont="1" applyFill="1" applyBorder="1" applyAlignment="1">
      <alignment horizontal="left" vertical="center" wrapText="1"/>
    </xf>
    <xf numFmtId="49" fontId="12" fillId="7" borderId="126" xfId="0" applyNumberFormat="1" applyFont="1" applyFill="1" applyBorder="1" applyAlignment="1">
      <alignment horizontal="left" vertical="center"/>
    </xf>
    <xf numFmtId="0" fontId="12" fillId="7" borderId="73" xfId="0" applyFont="1" applyFill="1" applyBorder="1" applyAlignment="1">
      <alignment horizontal="left"/>
    </xf>
    <xf numFmtId="0" fontId="12" fillId="7" borderId="127" xfId="0" applyFont="1" applyFill="1" applyBorder="1" applyAlignment="1">
      <alignment horizontal="left"/>
    </xf>
    <xf numFmtId="49" fontId="12" fillId="4" borderId="71" xfId="0" applyNumberFormat="1" applyFont="1" applyFill="1" applyBorder="1" applyAlignment="1">
      <alignment horizontal="left" vertical="center"/>
    </xf>
    <xf numFmtId="49" fontId="12" fillId="4" borderId="27" xfId="0" applyNumberFormat="1" applyFont="1" applyFill="1" applyBorder="1" applyAlignment="1">
      <alignment horizontal="left" vertical="center"/>
    </xf>
    <xf numFmtId="49" fontId="5" fillId="4" borderId="3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2" fontId="0" fillId="4" borderId="41" xfId="0" applyNumberFormat="1" applyFont="1" applyFill="1" applyBorder="1" applyAlignment="1">
      <alignment horizontal="center" vertical="center"/>
    </xf>
    <xf numFmtId="2" fontId="3" fillId="4" borderId="41" xfId="0" applyNumberFormat="1" applyFont="1" applyFill="1" applyBorder="1" applyAlignment="1">
      <alignment horizontal="center" vertical="center"/>
    </xf>
    <xf numFmtId="1" fontId="3" fillId="4" borderId="41" xfId="0" applyNumberFormat="1" applyFont="1" applyFill="1" applyBorder="1" applyAlignment="1">
      <alignment horizontal="center" vertical="center"/>
    </xf>
    <xf numFmtId="2" fontId="3" fillId="4" borderId="51" xfId="0" applyNumberFormat="1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top" wrapText="1"/>
    </xf>
    <xf numFmtId="49" fontId="5" fillId="4" borderId="30" xfId="0" applyNumberFormat="1" applyFont="1" applyFill="1" applyBorder="1" applyAlignment="1">
      <alignment horizontal="left" vertical="top" wrapText="1"/>
    </xf>
    <xf numFmtId="0" fontId="5" fillId="4" borderId="28" xfId="0" applyFont="1" applyFill="1" applyBorder="1" applyAlignment="1">
      <alignment horizontal="center" vertical="top" wrapText="1"/>
    </xf>
    <xf numFmtId="165" fontId="5" fillId="4" borderId="27" xfId="0" applyNumberFormat="1" applyFont="1" applyFill="1" applyBorder="1" applyAlignment="1">
      <alignment horizontal="center" vertical="center" wrapText="1"/>
    </xf>
    <xf numFmtId="49" fontId="5" fillId="4" borderId="53" xfId="0" applyNumberFormat="1" applyFont="1" applyFill="1" applyBorder="1" applyAlignment="1">
      <alignment horizontal="left"/>
    </xf>
    <xf numFmtId="165" fontId="5" fillId="4" borderId="53" xfId="0" applyNumberFormat="1" applyFont="1" applyFill="1" applyBorder="1" applyAlignment="1">
      <alignment horizontal="center" vertical="center"/>
    </xf>
    <xf numFmtId="165" fontId="3" fillId="4" borderId="51" xfId="0" applyNumberFormat="1" applyFont="1" applyFill="1" applyBorder="1" applyAlignment="1">
      <alignment horizontal="center" vertical="center"/>
    </xf>
    <xf numFmtId="1" fontId="0" fillId="4" borderId="27" xfId="0" applyNumberFormat="1" applyFont="1" applyFill="1" applyBorder="1" applyAlignment="1">
      <alignment horizontal="center"/>
    </xf>
    <xf numFmtId="49" fontId="2" fillId="4" borderId="30" xfId="0" applyNumberFormat="1" applyFont="1" applyFill="1" applyBorder="1" applyAlignment="1">
      <alignment horizontal="center"/>
    </xf>
    <xf numFmtId="49" fontId="5" fillId="4" borderId="83" xfId="0" applyNumberFormat="1" applyFont="1" applyFill="1" applyBorder="1" applyAlignment="1">
      <alignment horizontal="left" vertical="top" wrapText="1"/>
    </xf>
    <xf numFmtId="0" fontId="5" fillId="4" borderId="59" xfId="0" applyFont="1" applyFill="1" applyBorder="1" applyAlignment="1">
      <alignment horizontal="left" vertical="top" wrapText="1"/>
    </xf>
    <xf numFmtId="49" fontId="0" fillId="4" borderId="27" xfId="0" applyNumberFormat="1" applyFont="1" applyFill="1" applyBorder="1" applyAlignment="1">
      <alignment horizontal="left" vertical="top" wrapText="1"/>
    </xf>
    <xf numFmtId="49" fontId="5" fillId="4" borderId="59" xfId="0" applyNumberFormat="1" applyFont="1" applyFill="1" applyBorder="1" applyAlignment="1">
      <alignment horizontal="left" vertical="top" wrapText="1"/>
    </xf>
    <xf numFmtId="165" fontId="5" fillId="4" borderId="53" xfId="0" applyNumberFormat="1" applyFont="1" applyFill="1" applyBorder="1" applyAlignment="1">
      <alignment horizontal="center" vertical="center" wrapText="1"/>
    </xf>
    <xf numFmtId="49" fontId="0" fillId="4" borderId="26" xfId="0" applyNumberFormat="1" applyFont="1" applyFill="1" applyBorder="1" applyAlignment="1">
      <alignment horizontal="left"/>
    </xf>
    <xf numFmtId="0" fontId="0" fillId="4" borderId="53" xfId="0" applyFont="1" applyFill="1" applyBorder="1" applyAlignment="1">
      <alignment horizontal="center" vertical="center"/>
    </xf>
    <xf numFmtId="165" fontId="5" fillId="4" borderId="4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/>
    </xf>
    <xf numFmtId="2" fontId="5" fillId="4" borderId="27" xfId="0" applyNumberFormat="1" applyFont="1" applyFill="1" applyBorder="1" applyAlignment="1">
      <alignment horizontal="center" vertical="center" wrapText="1"/>
    </xf>
    <xf numFmtId="49" fontId="0" fillId="4" borderId="30" xfId="0" applyNumberFormat="1" applyFont="1" applyFill="1" applyBorder="1" applyAlignment="1">
      <alignment horizontal="left"/>
    </xf>
    <xf numFmtId="0" fontId="20" fillId="0" borderId="0" xfId="0" applyNumberFormat="1" applyFont="1" applyAlignment="1">
      <alignment horizontal="left"/>
    </xf>
    <xf numFmtId="0" fontId="3" fillId="4" borderId="66" xfId="0" applyFont="1" applyFill="1" applyBorder="1" applyAlignment="1">
      <alignment horizontal="center"/>
    </xf>
    <xf numFmtId="49" fontId="12" fillId="8" borderId="128" xfId="0" applyNumberFormat="1" applyFont="1" applyFill="1" applyBorder="1" applyAlignment="1">
      <alignment horizontal="left"/>
    </xf>
    <xf numFmtId="0" fontId="5" fillId="4" borderId="131" xfId="0" applyFont="1" applyFill="1" applyBorder="1" applyAlignment="1">
      <alignment horizontal="left"/>
    </xf>
    <xf numFmtId="46" fontId="5" fillId="4" borderId="27" xfId="0" applyNumberFormat="1" applyFont="1" applyFill="1" applyBorder="1" applyAlignment="1">
      <alignment horizontal="right"/>
    </xf>
    <xf numFmtId="0" fontId="20" fillId="4" borderId="71" xfId="0" applyNumberFormat="1" applyFont="1" applyFill="1" applyBorder="1" applyAlignment="1">
      <alignment horizontal="left"/>
    </xf>
    <xf numFmtId="0" fontId="5" fillId="4" borderId="85" xfId="0" applyFont="1" applyFill="1" applyBorder="1" applyAlignment="1">
      <alignment horizontal="left"/>
    </xf>
    <xf numFmtId="0" fontId="20" fillId="8" borderId="129" xfId="0" applyFont="1" applyFill="1" applyBorder="1" applyAlignment="1">
      <alignment horizontal="left"/>
    </xf>
    <xf numFmtId="0" fontId="20" fillId="8" borderId="130" xfId="0" applyFont="1" applyFill="1" applyBorder="1" applyAlignment="1">
      <alignment horizontal="left"/>
    </xf>
    <xf numFmtId="0" fontId="20" fillId="4" borderId="131" xfId="0" applyFont="1" applyFill="1" applyBorder="1" applyAlignment="1">
      <alignment horizontal="left"/>
    </xf>
    <xf numFmtId="0" fontId="20" fillId="4" borderId="85" xfId="0" applyFont="1" applyFill="1" applyBorder="1" applyAlignment="1">
      <alignment horizontal="left"/>
    </xf>
    <xf numFmtId="3" fontId="5" fillId="4" borderId="27" xfId="0" applyNumberFormat="1" applyFont="1" applyFill="1" applyBorder="1" applyAlignment="1">
      <alignment horizontal="right" vertical="center"/>
    </xf>
    <xf numFmtId="3" fontId="5" fillId="4" borderId="27" xfId="0" applyNumberFormat="1" applyFont="1" applyFill="1" applyBorder="1" applyAlignment="1">
      <alignment horizontal="left" vertical="top" wrapText="1"/>
    </xf>
    <xf numFmtId="0" fontId="5" fillId="4" borderId="85" xfId="0" applyFont="1" applyFill="1" applyBorder="1" applyAlignment="1">
      <alignment horizontal="center" vertical="top" wrapText="1"/>
    </xf>
    <xf numFmtId="0" fontId="5" fillId="4" borderId="85" xfId="0" applyFont="1" applyFill="1" applyBorder="1" applyAlignment="1">
      <alignment horizontal="left" vertical="top" wrapText="1"/>
    </xf>
    <xf numFmtId="20" fontId="5" fillId="4" borderId="27" xfId="0" applyNumberFormat="1" applyFont="1" applyFill="1" applyBorder="1" applyAlignment="1">
      <alignment horizontal="left" vertical="top" wrapText="1"/>
    </xf>
    <xf numFmtId="49" fontId="12" fillId="7" borderId="128" xfId="0" applyNumberFormat="1" applyFont="1" applyFill="1" applyBorder="1" applyAlignment="1">
      <alignment horizontal="left" vertical="center"/>
    </xf>
    <xf numFmtId="0" fontId="12" fillId="7" borderId="129" xfId="0" applyFont="1" applyFill="1" applyBorder="1" applyAlignment="1">
      <alignment horizontal="left"/>
    </xf>
    <xf numFmtId="0" fontId="12" fillId="7" borderId="130" xfId="0" applyFont="1" applyFill="1" applyBorder="1" applyAlignment="1">
      <alignment horizontal="left"/>
    </xf>
    <xf numFmtId="0" fontId="5" fillId="4" borderId="131" xfId="0" applyFont="1" applyFill="1" applyBorder="1" applyAlignment="1">
      <alignment horizontal="left" vertical="center"/>
    </xf>
    <xf numFmtId="4" fontId="3" fillId="4" borderId="27" xfId="0" applyNumberFormat="1" applyFont="1" applyFill="1" applyBorder="1" applyAlignment="1">
      <alignment horizontal="center" vertical="center"/>
    </xf>
    <xf numFmtId="16" fontId="20" fillId="4" borderId="27" xfId="0" applyNumberFormat="1" applyFont="1" applyFill="1" applyBorder="1" applyAlignment="1">
      <alignment horizontal="left"/>
    </xf>
    <xf numFmtId="0" fontId="5" fillId="4" borderId="85" xfId="0" applyFont="1" applyFill="1" applyBorder="1" applyAlignment="1">
      <alignment horizontal="left" vertical="center" wrapText="1"/>
    </xf>
    <xf numFmtId="20" fontId="5" fillId="4" borderId="27" xfId="0" applyNumberFormat="1" applyFont="1" applyFill="1" applyBorder="1" applyAlignment="1">
      <alignment horizontal="left" vertical="center" wrapText="1"/>
    </xf>
    <xf numFmtId="0" fontId="12" fillId="8" borderId="129" xfId="0" applyFont="1" applyFill="1" applyBorder="1" applyAlignment="1">
      <alignment horizontal="left"/>
    </xf>
    <xf numFmtId="0" fontId="12" fillId="8" borderId="130" xfId="0" applyFont="1" applyFill="1" applyBorder="1" applyAlignment="1">
      <alignment horizontal="left"/>
    </xf>
    <xf numFmtId="49" fontId="12" fillId="8" borderId="128" xfId="0" applyNumberFormat="1" applyFont="1" applyFill="1" applyBorder="1" applyAlignment="1">
      <alignment horizontal="left" vertical="center"/>
    </xf>
    <xf numFmtId="0" fontId="20" fillId="0" borderId="0" xfId="0" applyNumberFormat="1" applyFont="1" applyAlignment="1">
      <alignment horizontal="left"/>
    </xf>
    <xf numFmtId="0" fontId="20" fillId="4" borderId="71" xfId="0" applyFont="1" applyFill="1" applyBorder="1" applyAlignment="1">
      <alignment horizontal="left"/>
    </xf>
    <xf numFmtId="0" fontId="20" fillId="4" borderId="46" xfId="0" applyNumberFormat="1" applyFont="1" applyFill="1" applyBorder="1" applyAlignment="1">
      <alignment horizontal="left"/>
    </xf>
    <xf numFmtId="49" fontId="20" fillId="4" borderId="46" xfId="0" applyNumberFormat="1" applyFont="1" applyFill="1" applyBorder="1" applyAlignment="1">
      <alignment horizontal="left"/>
    </xf>
    <xf numFmtId="0" fontId="20" fillId="4" borderId="53" xfId="0" applyNumberFormat="1" applyFont="1" applyFill="1" applyBorder="1" applyAlignment="1">
      <alignment horizontal="left"/>
    </xf>
    <xf numFmtId="49" fontId="20" fillId="4" borderId="53" xfId="0" applyNumberFormat="1" applyFont="1" applyFill="1" applyBorder="1" applyAlignment="1">
      <alignment horizontal="left"/>
    </xf>
    <xf numFmtId="49" fontId="20" fillId="4" borderId="132" xfId="0" applyNumberFormat="1" applyFont="1" applyFill="1" applyBorder="1" applyAlignment="1">
      <alignment horizontal="left"/>
    </xf>
    <xf numFmtId="0" fontId="20" fillId="4" borderId="41" xfId="0" applyNumberFormat="1" applyFont="1" applyFill="1" applyBorder="1" applyAlignment="1">
      <alignment horizontal="left"/>
    </xf>
    <xf numFmtId="49" fontId="20" fillId="4" borderId="41" xfId="0" applyNumberFormat="1" applyFont="1" applyFill="1" applyBorder="1" applyAlignment="1">
      <alignment horizontal="left"/>
    </xf>
    <xf numFmtId="49" fontId="20" fillId="4" borderId="133" xfId="0" applyNumberFormat="1" applyFont="1" applyFill="1" applyBorder="1" applyAlignment="1">
      <alignment horizontal="left"/>
    </xf>
    <xf numFmtId="0" fontId="20" fillId="4" borderId="51" xfId="0" applyNumberFormat="1" applyFont="1" applyFill="1" applyBorder="1" applyAlignment="1">
      <alignment horizontal="left"/>
    </xf>
    <xf numFmtId="49" fontId="20" fillId="4" borderId="51" xfId="0" applyNumberFormat="1" applyFont="1" applyFill="1" applyBorder="1" applyAlignment="1">
      <alignment horizontal="left"/>
    </xf>
    <xf numFmtId="49" fontId="20" fillId="4" borderId="134" xfId="0" applyNumberFormat="1" applyFont="1" applyFill="1" applyBorder="1" applyAlignment="1">
      <alignment horizontal="left"/>
    </xf>
    <xf numFmtId="0" fontId="20" fillId="4" borderId="42" xfId="0" applyFont="1" applyFill="1" applyBorder="1" applyAlignment="1">
      <alignment horizontal="left"/>
    </xf>
    <xf numFmtId="0" fontId="20" fillId="4" borderId="51" xfId="0" applyFont="1" applyFill="1" applyBorder="1" applyAlignment="1">
      <alignment horizontal="left"/>
    </xf>
    <xf numFmtId="0" fontId="20" fillId="4" borderId="134" xfId="0" applyFont="1" applyFill="1" applyBorder="1" applyAlignment="1">
      <alignment horizontal="left"/>
    </xf>
    <xf numFmtId="0" fontId="20" fillId="4" borderId="135" xfId="0" applyNumberFormat="1" applyFont="1" applyFill="1" applyBorder="1" applyAlignment="1">
      <alignment horizontal="left"/>
    </xf>
    <xf numFmtId="49" fontId="20" fillId="4" borderId="135" xfId="0" applyNumberFormat="1" applyFont="1" applyFill="1" applyBorder="1" applyAlignment="1">
      <alignment horizontal="left"/>
    </xf>
    <xf numFmtId="0" fontId="20" fillId="4" borderId="136" xfId="0" applyNumberFormat="1" applyFont="1" applyFill="1" applyBorder="1" applyAlignment="1">
      <alignment horizontal="left"/>
    </xf>
    <xf numFmtId="49" fontId="20" fillId="4" borderId="136" xfId="0" applyNumberFormat="1" applyFont="1" applyFill="1" applyBorder="1" applyAlignment="1">
      <alignment horizontal="left"/>
    </xf>
    <xf numFmtId="49" fontId="20" fillId="4" borderId="77" xfId="0" applyNumberFormat="1" applyFont="1" applyFill="1" applyBorder="1" applyAlignment="1">
      <alignment horizontal="left"/>
    </xf>
    <xf numFmtId="0" fontId="20" fillId="4" borderId="132" xfId="0" applyFont="1" applyFill="1" applyBorder="1" applyAlignment="1">
      <alignment horizontal="left"/>
    </xf>
    <xf numFmtId="0" fontId="20" fillId="4" borderId="133" xfId="0" applyFont="1" applyFill="1" applyBorder="1" applyAlignment="1">
      <alignment horizontal="left"/>
    </xf>
    <xf numFmtId="0" fontId="20" fillId="0" borderId="0" xfId="0" applyNumberFormat="1" applyFont="1" applyAlignment="1">
      <alignment horizontal="left"/>
    </xf>
    <xf numFmtId="0" fontId="20" fillId="4" borderId="46" xfId="0" applyFont="1" applyFill="1" applyBorder="1" applyAlignment="1">
      <alignment horizontal="left"/>
    </xf>
    <xf numFmtId="0" fontId="20" fillId="4" borderId="53" xfId="0" applyFont="1" applyFill="1" applyBorder="1" applyAlignment="1">
      <alignment horizontal="left"/>
    </xf>
    <xf numFmtId="0" fontId="20" fillId="4" borderId="41" xfId="0" applyFont="1" applyFill="1" applyBorder="1" applyAlignment="1">
      <alignment horizontal="left"/>
    </xf>
    <xf numFmtId="0" fontId="20" fillId="4" borderId="135" xfId="0" applyFont="1" applyFill="1" applyBorder="1" applyAlignment="1">
      <alignment horizontal="left"/>
    </xf>
    <xf numFmtId="0" fontId="20" fillId="4" borderId="136" xfId="0" applyFont="1" applyFill="1" applyBorder="1" applyAlignment="1">
      <alignment horizontal="left"/>
    </xf>
    <xf numFmtId="0" fontId="20" fillId="4" borderId="77" xfId="0" applyFont="1" applyFill="1" applyBorder="1" applyAlignment="1">
      <alignment horizontal="left"/>
    </xf>
    <xf numFmtId="1" fontId="6" fillId="4" borderId="30" xfId="0" applyNumberFormat="1" applyFont="1" applyFill="1" applyBorder="1" applyAlignment="1">
      <alignment horizontal="center" vertical="center" wrapText="1"/>
    </xf>
    <xf numFmtId="49" fontId="5" fillId="4" borderId="29" xfId="0" applyNumberFormat="1" applyFont="1" applyFill="1" applyBorder="1" applyAlignment="1">
      <alignment horizontal="left" wrapText="1"/>
    </xf>
    <xf numFmtId="49" fontId="6" fillId="4" borderId="29" xfId="0" applyNumberFormat="1" applyFont="1" applyFill="1" applyBorder="1" applyAlignment="1">
      <alignment horizontal="left" wrapText="1"/>
    </xf>
    <xf numFmtId="1" fontId="6" fillId="4" borderId="29" xfId="0" applyNumberFormat="1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/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left" vertical="center"/>
    </xf>
    <xf numFmtId="0" fontId="0" fillId="4" borderId="2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4" borderId="22" xfId="0" applyFont="1" applyFill="1" applyBorder="1" applyAlignment="1">
      <alignment horizontal="left"/>
    </xf>
    <xf numFmtId="0" fontId="12" fillId="3" borderId="22" xfId="0" applyFont="1" applyFill="1" applyBorder="1" applyAlignment="1">
      <alignment horizontal="left"/>
    </xf>
    <xf numFmtId="0" fontId="0" fillId="4" borderId="41" xfId="0" applyFont="1" applyFill="1" applyBorder="1" applyAlignment="1">
      <alignment horizontal="left"/>
    </xf>
    <xf numFmtId="49" fontId="12" fillId="5" borderId="47" xfId="0" applyNumberFormat="1" applyFont="1" applyFill="1" applyBorder="1" applyAlignment="1">
      <alignment horizontal="left"/>
    </xf>
    <xf numFmtId="0" fontId="0" fillId="4" borderId="48" xfId="0" applyFont="1" applyFill="1" applyBorder="1" applyAlignment="1">
      <alignment horizontal="left"/>
    </xf>
    <xf numFmtId="0" fontId="0" fillId="4" borderId="49" xfId="0" applyFont="1" applyFill="1" applyBorder="1" applyAlignment="1">
      <alignment horizontal="left"/>
    </xf>
    <xf numFmtId="49" fontId="5" fillId="4" borderId="41" xfId="0" applyNumberFormat="1" applyFont="1" applyFill="1" applyBorder="1" applyAlignment="1">
      <alignment horizontal="left"/>
    </xf>
    <xf numFmtId="49" fontId="14" fillId="4" borderId="41" xfId="0" applyNumberFormat="1" applyFont="1" applyFill="1" applyBorder="1" applyAlignment="1">
      <alignment horizontal="left"/>
    </xf>
    <xf numFmtId="0" fontId="1" fillId="4" borderId="46" xfId="0" applyFont="1" applyFill="1" applyBorder="1" applyAlignment="1">
      <alignment horizontal="center"/>
    </xf>
    <xf numFmtId="0" fontId="0" fillId="4" borderId="46" xfId="0" applyFont="1" applyFill="1" applyBorder="1" applyAlignment="1">
      <alignment horizontal="center"/>
    </xf>
    <xf numFmtId="49" fontId="1" fillId="5" borderId="43" xfId="0" applyNumberFormat="1" applyFont="1" applyFill="1" applyBorder="1" applyAlignment="1">
      <alignment horizontal="center" vertical="center"/>
    </xf>
    <xf numFmtId="0" fontId="0" fillId="5" borderId="44" xfId="0" applyFont="1" applyFill="1" applyBorder="1" applyAlignment="1">
      <alignment horizontal="center" vertical="center"/>
    </xf>
    <xf numFmtId="0" fontId="0" fillId="5" borderId="45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left"/>
    </xf>
    <xf numFmtId="49" fontId="13" fillId="4" borderId="42" xfId="0" applyNumberFormat="1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left"/>
    </xf>
    <xf numFmtId="0" fontId="12" fillId="5" borderId="55" xfId="0" applyFont="1" applyFill="1" applyBorder="1" applyAlignment="1">
      <alignment horizontal="left"/>
    </xf>
    <xf numFmtId="0" fontId="15" fillId="4" borderId="41" xfId="0" applyFont="1" applyFill="1" applyBorder="1" applyAlignment="1">
      <alignment horizontal="left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14" fontId="14" fillId="4" borderId="41" xfId="0" applyNumberFormat="1" applyFont="1" applyFill="1" applyBorder="1" applyAlignment="1">
      <alignment horizontal="left"/>
    </xf>
    <xf numFmtId="49" fontId="3" fillId="4" borderId="27" xfId="0" applyNumberFormat="1" applyFont="1" applyFill="1" applyBorder="1" applyAlignment="1">
      <alignment horizontal="left"/>
    </xf>
    <xf numFmtId="0" fontId="0" fillId="4" borderId="27" xfId="0" applyFont="1" applyFill="1" applyBorder="1" applyAlignment="1">
      <alignment horizontal="left"/>
    </xf>
    <xf numFmtId="0" fontId="12" fillId="4" borderId="27" xfId="0" applyFont="1" applyFill="1" applyBorder="1" applyAlignment="1">
      <alignment horizontal="left"/>
    </xf>
    <xf numFmtId="49" fontId="13" fillId="4" borderId="57" xfId="0" applyNumberFormat="1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horizontal="left" vertical="center"/>
    </xf>
    <xf numFmtId="49" fontId="1" fillId="4" borderId="43" xfId="0" applyNumberFormat="1" applyFont="1" applyFill="1" applyBorder="1" applyAlignment="1">
      <alignment horizontal="center"/>
    </xf>
    <xf numFmtId="49" fontId="1" fillId="4" borderId="44" xfId="0" applyNumberFormat="1" applyFont="1" applyFill="1" applyBorder="1" applyAlignment="1">
      <alignment horizontal="center"/>
    </xf>
    <xf numFmtId="49" fontId="1" fillId="4" borderId="45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left" vertical="center"/>
    </xf>
    <xf numFmtId="0" fontId="0" fillId="4" borderId="27" xfId="0" applyFont="1" applyFill="1" applyBorder="1" applyAlignment="1">
      <alignment horizontal="left" vertical="center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4" xfId="0" applyNumberFormat="1" applyFont="1" applyFill="1" applyBorder="1" applyAlignment="1">
      <alignment horizontal="center" vertical="center"/>
    </xf>
    <xf numFmtId="49" fontId="1" fillId="4" borderId="45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/>
    </xf>
    <xf numFmtId="49" fontId="13" fillId="4" borderId="62" xfId="0" applyNumberFormat="1" applyFont="1" applyFill="1" applyBorder="1" applyAlignment="1">
      <alignment horizontal="center" vertical="center"/>
    </xf>
    <xf numFmtId="0" fontId="0" fillId="4" borderId="62" xfId="0" applyFont="1" applyFill="1" applyBorder="1" applyAlignment="1">
      <alignment horizontal="center" vertical="center"/>
    </xf>
    <xf numFmtId="49" fontId="21" fillId="6" borderId="43" xfId="0" applyNumberFormat="1" applyFont="1" applyFill="1" applyBorder="1" applyAlignment="1">
      <alignment horizontal="center" vertical="center"/>
    </xf>
    <xf numFmtId="49" fontId="1" fillId="6" borderId="44" xfId="0" applyNumberFormat="1" applyFont="1" applyFill="1" applyBorder="1" applyAlignment="1">
      <alignment horizontal="center" vertical="center"/>
    </xf>
    <xf numFmtId="49" fontId="1" fillId="6" borderId="45" xfId="0" applyNumberFormat="1" applyFont="1" applyFill="1" applyBorder="1" applyAlignment="1">
      <alignment horizontal="center" vertical="center"/>
    </xf>
    <xf numFmtId="49" fontId="12" fillId="7" borderId="47" xfId="0" applyNumberFormat="1" applyFont="1" applyFill="1" applyBorder="1" applyAlignment="1">
      <alignment horizontal="left"/>
    </xf>
    <xf numFmtId="49" fontId="12" fillId="7" borderId="44" xfId="0" applyNumberFormat="1" applyFont="1" applyFill="1" applyBorder="1" applyAlignment="1">
      <alignment horizontal="left"/>
    </xf>
    <xf numFmtId="49" fontId="12" fillId="7" borderId="55" xfId="0" applyNumberFormat="1" applyFont="1" applyFill="1" applyBorder="1" applyAlignment="1">
      <alignment horizontal="left"/>
    </xf>
    <xf numFmtId="49" fontId="21" fillId="7" borderId="43" xfId="0" applyNumberFormat="1" applyFont="1" applyFill="1" applyBorder="1" applyAlignment="1">
      <alignment horizontal="center" vertical="center"/>
    </xf>
    <xf numFmtId="49" fontId="1" fillId="7" borderId="44" xfId="0" applyNumberFormat="1" applyFont="1" applyFill="1" applyBorder="1" applyAlignment="1">
      <alignment horizontal="center" vertical="center"/>
    </xf>
    <xf numFmtId="49" fontId="1" fillId="7" borderId="45" xfId="0" applyNumberFormat="1" applyFont="1" applyFill="1" applyBorder="1" applyAlignment="1">
      <alignment horizontal="center" vertical="center"/>
    </xf>
    <xf numFmtId="49" fontId="12" fillId="8" borderId="128" xfId="0" applyNumberFormat="1" applyFont="1" applyFill="1" applyBorder="1" applyAlignment="1">
      <alignment horizontal="left"/>
    </xf>
    <xf numFmtId="0" fontId="0" fillId="4" borderId="129" xfId="0" applyFont="1" applyFill="1" applyBorder="1" applyAlignment="1">
      <alignment horizontal="left"/>
    </xf>
    <xf numFmtId="0" fontId="0" fillId="4" borderId="130" xfId="0" applyFont="1" applyFill="1" applyBorder="1" applyAlignment="1">
      <alignment horizontal="left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AAAAAA"/>
      <rgbColor rgb="FFD8D8D8"/>
      <rgbColor rgb="FFFFFFFF"/>
      <rgbColor rgb="FFFF0000"/>
      <rgbColor rgb="FF4BACC6"/>
      <rgbColor rgb="FFD8D8D8"/>
      <rgbColor rgb="FFCFCFCF"/>
      <rgbColor rgb="FFE7E6E6"/>
      <rgbColor rgb="FFDDDDDD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564231</xdr:colOff>
      <xdr:row>0</xdr:row>
      <xdr:rowOff>95250</xdr:rowOff>
    </xdr:from>
    <xdr:to>
      <xdr:col>6</xdr:col>
      <xdr:colOff>521790</xdr:colOff>
      <xdr:row>0</xdr:row>
      <xdr:rowOff>640664</xdr:rowOff>
    </xdr:to>
    <xdr:pic>
      <xdr:nvPicPr>
        <xdr:cNvPr id="2" name="Obrázek 2" descr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4431" y="95250"/>
          <a:ext cx="770360" cy="5454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431539</xdr:colOff>
      <xdr:row>0</xdr:row>
      <xdr:rowOff>48597</xdr:rowOff>
    </xdr:from>
    <xdr:to>
      <xdr:col>2</xdr:col>
      <xdr:colOff>404325</xdr:colOff>
      <xdr:row>1</xdr:row>
      <xdr:rowOff>117541</xdr:rowOff>
    </xdr:to>
    <xdr:pic>
      <xdr:nvPicPr>
        <xdr:cNvPr id="28" name="Obrázek 2" descr="Obrázek 2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39" y="48597"/>
          <a:ext cx="1090387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95250</xdr:rowOff>
    </xdr:from>
    <xdr:to>
      <xdr:col>6</xdr:col>
      <xdr:colOff>228600</xdr:colOff>
      <xdr:row>0</xdr:row>
      <xdr:rowOff>657225</xdr:rowOff>
    </xdr:to>
    <xdr:pic>
      <xdr:nvPicPr>
        <xdr:cNvPr id="30" name="Obrázek 2" descr="Obrázek 2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00" y="95250"/>
          <a:ext cx="82550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95250</xdr:rowOff>
    </xdr:from>
    <xdr:to>
      <xdr:col>6</xdr:col>
      <xdr:colOff>228600</xdr:colOff>
      <xdr:row>0</xdr:row>
      <xdr:rowOff>657225</xdr:rowOff>
    </xdr:to>
    <xdr:pic>
      <xdr:nvPicPr>
        <xdr:cNvPr id="32" name="Obrázek 2" descr="Obrázek 2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00" y="95250"/>
          <a:ext cx="82550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431539</xdr:colOff>
      <xdr:row>0</xdr:row>
      <xdr:rowOff>48597</xdr:rowOff>
    </xdr:from>
    <xdr:to>
      <xdr:col>2</xdr:col>
      <xdr:colOff>404325</xdr:colOff>
      <xdr:row>1</xdr:row>
      <xdr:rowOff>117541</xdr:rowOff>
    </xdr:to>
    <xdr:pic>
      <xdr:nvPicPr>
        <xdr:cNvPr id="34" name="Obrázek 2" descr="Obrázek 2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39" y="48597"/>
          <a:ext cx="1090387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431539</xdr:colOff>
      <xdr:row>0</xdr:row>
      <xdr:rowOff>48597</xdr:rowOff>
    </xdr:from>
    <xdr:to>
      <xdr:col>2</xdr:col>
      <xdr:colOff>404325</xdr:colOff>
      <xdr:row>1</xdr:row>
      <xdr:rowOff>117541</xdr:rowOff>
    </xdr:to>
    <xdr:pic>
      <xdr:nvPicPr>
        <xdr:cNvPr id="36" name="Obrázek 2" descr="Obrázek 2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39" y="48597"/>
          <a:ext cx="1090387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431539</xdr:colOff>
      <xdr:row>0</xdr:row>
      <xdr:rowOff>48597</xdr:rowOff>
    </xdr:from>
    <xdr:to>
      <xdr:col>2</xdr:col>
      <xdr:colOff>404325</xdr:colOff>
      <xdr:row>1</xdr:row>
      <xdr:rowOff>117541</xdr:rowOff>
    </xdr:to>
    <xdr:pic>
      <xdr:nvPicPr>
        <xdr:cNvPr id="38" name="Obrázek 2" descr="Obrázek 2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39" y="48597"/>
          <a:ext cx="1090387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104775</xdr:rowOff>
    </xdr:from>
    <xdr:to>
      <xdr:col>3</xdr:col>
      <xdr:colOff>372193</xdr:colOff>
      <xdr:row>0</xdr:row>
      <xdr:rowOff>660410</xdr:rowOff>
    </xdr:to>
    <xdr:grpSp>
      <xdr:nvGrpSpPr>
        <xdr:cNvPr id="6" name="Obrázek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36320" y="104775"/>
          <a:ext cx="2140033" cy="555635"/>
          <a:chOff x="0" y="0"/>
          <a:chExt cx="2391493" cy="555634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0"/>
            <a:ext cx="2391494" cy="555635"/>
          </a:xfrm>
          <a:prstGeom prst="rect">
            <a:avLst/>
          </a:prstGeom>
          <a:solidFill>
            <a:srgbClr val="FFFFFF"/>
          </a:solidFill>
          <a:ln w="12700" cap="flat">
            <a:noFill/>
            <a:miter lim="400000"/>
          </a:ln>
          <a:effectLst/>
        </xdr:spPr>
        <xdr:txBody>
          <a:bodyPr/>
          <a:lstStyle/>
          <a:p>
            <a:endParaRPr/>
          </a:p>
        </xdr:txBody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2391494" cy="555635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5</xdr:col>
      <xdr:colOff>419100</xdr:colOff>
      <xdr:row>0</xdr:row>
      <xdr:rowOff>95250</xdr:rowOff>
    </xdr:from>
    <xdr:to>
      <xdr:col>6</xdr:col>
      <xdr:colOff>228600</xdr:colOff>
      <xdr:row>0</xdr:row>
      <xdr:rowOff>657225</xdr:rowOff>
    </xdr:to>
    <xdr:pic>
      <xdr:nvPicPr>
        <xdr:cNvPr id="7" name="Obrázek 2" descr="Obrázek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0" y="95250"/>
          <a:ext cx="82550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104775</xdr:rowOff>
    </xdr:from>
    <xdr:to>
      <xdr:col>3</xdr:col>
      <xdr:colOff>372193</xdr:colOff>
      <xdr:row>0</xdr:row>
      <xdr:rowOff>660410</xdr:rowOff>
    </xdr:to>
    <xdr:grpSp>
      <xdr:nvGrpSpPr>
        <xdr:cNvPr id="11" name="Obrázek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1036320" y="104775"/>
          <a:ext cx="2140033" cy="555635"/>
          <a:chOff x="0" y="0"/>
          <a:chExt cx="2391493" cy="555634"/>
        </a:xfrm>
      </xdr:grpSpPr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0" y="0"/>
            <a:ext cx="2391494" cy="555635"/>
          </a:xfrm>
          <a:prstGeom prst="rect">
            <a:avLst/>
          </a:prstGeom>
          <a:solidFill>
            <a:srgbClr val="FFFFFF"/>
          </a:solidFill>
          <a:ln w="12700" cap="flat">
            <a:noFill/>
            <a:miter lim="400000"/>
          </a:ln>
          <a:effectLst/>
        </xdr:spPr>
        <xdr:txBody>
          <a:bodyPr/>
          <a:lstStyle/>
          <a:p>
            <a:endParaRPr/>
          </a:p>
        </xdr:txBody>
      </xdr:sp>
      <xdr:pic>
        <xdr:nvPicPr>
          <xdr:cNvPr id="10" name="image2.png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2391494" cy="555635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>
    <xdr:from>
      <xdr:col>5</xdr:col>
      <xdr:colOff>419100</xdr:colOff>
      <xdr:row>0</xdr:row>
      <xdr:rowOff>95250</xdr:rowOff>
    </xdr:from>
    <xdr:to>
      <xdr:col>6</xdr:col>
      <xdr:colOff>228600</xdr:colOff>
      <xdr:row>0</xdr:row>
      <xdr:rowOff>657225</xdr:rowOff>
    </xdr:to>
    <xdr:pic>
      <xdr:nvPicPr>
        <xdr:cNvPr id="12" name="Obrázek 2" descr="Obrázek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0" y="95250"/>
          <a:ext cx="82550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14" name="Obrázek 2" descr="Obrázek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95250"/>
          <a:ext cx="79375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16" name="Obrázek 2" descr="Obrázek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95250"/>
          <a:ext cx="79375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17" name="Obrázek 2" descr="Obrázek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95250"/>
          <a:ext cx="79375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19" name="Obrázek 2" descr="Obrázek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95250"/>
          <a:ext cx="79375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20" name="Obrázek 2" descr="Obrázek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95250"/>
          <a:ext cx="79375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322682</xdr:colOff>
      <xdr:row>0</xdr:row>
      <xdr:rowOff>56373</xdr:rowOff>
    </xdr:from>
    <xdr:to>
      <xdr:col>2</xdr:col>
      <xdr:colOff>295468</xdr:colOff>
      <xdr:row>1</xdr:row>
      <xdr:rowOff>125316</xdr:rowOff>
    </xdr:to>
    <xdr:pic>
      <xdr:nvPicPr>
        <xdr:cNvPr id="22" name="Obrázek 2" descr="Obrázek 2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681" y="56373"/>
          <a:ext cx="1090388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431539</xdr:colOff>
      <xdr:row>0</xdr:row>
      <xdr:rowOff>48597</xdr:rowOff>
    </xdr:from>
    <xdr:to>
      <xdr:col>2</xdr:col>
      <xdr:colOff>404325</xdr:colOff>
      <xdr:row>1</xdr:row>
      <xdr:rowOff>117541</xdr:rowOff>
    </xdr:to>
    <xdr:pic>
      <xdr:nvPicPr>
        <xdr:cNvPr id="24" name="Obrázek 2" descr="Obrázek 2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39" y="48597"/>
          <a:ext cx="1090387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431539</xdr:colOff>
      <xdr:row>0</xdr:row>
      <xdr:rowOff>48597</xdr:rowOff>
    </xdr:from>
    <xdr:to>
      <xdr:col>2</xdr:col>
      <xdr:colOff>404325</xdr:colOff>
      <xdr:row>1</xdr:row>
      <xdr:rowOff>117541</xdr:rowOff>
    </xdr:to>
    <xdr:pic>
      <xdr:nvPicPr>
        <xdr:cNvPr id="26" name="Obrázek 2" descr="Obrázek 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39" y="48597"/>
          <a:ext cx="1090387" cy="783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Motiv sady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ady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ady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2"/>
  <sheetViews>
    <sheetView showGridLines="0" tabSelected="1" topLeftCell="A82" workbookViewId="0">
      <pane xSplit="1" topLeftCell="B1" activePane="topRight" state="frozen"/>
      <selection pane="topRight" activeCell="T108" sqref="T108"/>
    </sheetView>
  </sheetViews>
  <sheetFormatPr defaultColWidth="8.88671875" defaultRowHeight="13.5" customHeight="1"/>
  <cols>
    <col min="1" max="1" width="6.88671875" style="1" customWidth="1"/>
    <col min="2" max="2" width="22.21875" style="1" customWidth="1"/>
    <col min="3" max="3" width="23.88671875" style="1" customWidth="1"/>
    <col min="4" max="4" width="7.44140625" style="1" customWidth="1"/>
    <col min="5" max="21" width="10.6640625" style="1" customWidth="1"/>
    <col min="22" max="22" width="6.44140625" style="1" customWidth="1"/>
    <col min="23" max="23" width="8.88671875" style="1" customWidth="1"/>
    <col min="24" max="16384" width="8.88671875" style="1"/>
  </cols>
  <sheetData>
    <row r="1" spans="1:22" ht="56.25" customHeight="1">
      <c r="A1" s="676"/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8"/>
      <c r="V1" s="679"/>
    </row>
    <row r="2" spans="1:22" ht="30" customHeight="1">
      <c r="A2" s="670" t="s">
        <v>0</v>
      </c>
      <c r="B2" s="671"/>
      <c r="C2" s="672"/>
      <c r="D2" s="672"/>
      <c r="E2" s="671"/>
      <c r="F2" s="672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3"/>
    </row>
    <row r="3" spans="1:22" ht="14.2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5</v>
      </c>
      <c r="G3" s="4" t="s">
        <v>6</v>
      </c>
      <c r="H3" s="4" t="s">
        <v>6</v>
      </c>
      <c r="I3" s="4" t="s">
        <v>6</v>
      </c>
      <c r="J3" s="4" t="s">
        <v>7</v>
      </c>
      <c r="K3" s="4" t="s">
        <v>7</v>
      </c>
      <c r="L3" s="4" t="s">
        <v>7</v>
      </c>
      <c r="M3" s="4" t="s">
        <v>7</v>
      </c>
      <c r="N3" s="4" t="s">
        <v>8</v>
      </c>
      <c r="O3" s="4" t="s">
        <v>8</v>
      </c>
      <c r="P3" s="4" t="s">
        <v>6</v>
      </c>
      <c r="Q3" s="4" t="s">
        <v>6</v>
      </c>
      <c r="R3" s="4" t="s">
        <v>6</v>
      </c>
      <c r="S3" s="4" t="s">
        <v>7</v>
      </c>
      <c r="T3" s="4" t="s">
        <v>7</v>
      </c>
      <c r="U3" s="4" t="s">
        <v>7</v>
      </c>
      <c r="V3" s="5" t="s">
        <v>9</v>
      </c>
    </row>
    <row r="4" spans="1:22" ht="14.25" customHeight="1">
      <c r="A4" s="6"/>
      <c r="B4" s="7"/>
      <c r="C4" s="8"/>
      <c r="D4" s="9"/>
      <c r="E4" s="10">
        <v>44002</v>
      </c>
      <c r="F4" s="10">
        <v>44003</v>
      </c>
      <c r="G4" s="10">
        <v>44016</v>
      </c>
      <c r="H4" s="10">
        <v>44016</v>
      </c>
      <c r="I4" s="10">
        <v>44017</v>
      </c>
      <c r="J4" s="10">
        <v>44044</v>
      </c>
      <c r="K4" s="10">
        <v>44044</v>
      </c>
      <c r="L4" s="10">
        <v>44044</v>
      </c>
      <c r="M4" s="10">
        <v>44045</v>
      </c>
      <c r="N4" s="10">
        <v>44065</v>
      </c>
      <c r="O4" s="10">
        <v>44066</v>
      </c>
      <c r="P4" s="10">
        <v>44078</v>
      </c>
      <c r="Q4" s="10">
        <v>44078</v>
      </c>
      <c r="R4" s="10">
        <v>44079</v>
      </c>
      <c r="S4" s="10">
        <v>44100</v>
      </c>
      <c r="T4" s="10">
        <v>44100</v>
      </c>
      <c r="U4" s="10">
        <v>44101</v>
      </c>
      <c r="V4" s="11"/>
    </row>
    <row r="5" spans="1:22" ht="10.5" customHeight="1">
      <c r="A5" s="12"/>
      <c r="B5" s="13"/>
      <c r="C5" s="14"/>
      <c r="D5" s="15"/>
      <c r="E5" s="4" t="s">
        <v>10</v>
      </c>
      <c r="F5" s="4" t="s">
        <v>11</v>
      </c>
      <c r="G5" s="4" t="s">
        <v>12</v>
      </c>
      <c r="H5" s="4" t="s">
        <v>13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11</v>
      </c>
      <c r="N5" s="4" t="s">
        <v>12</v>
      </c>
      <c r="O5" s="4" t="s">
        <v>11</v>
      </c>
      <c r="P5" s="4" t="s">
        <v>12</v>
      </c>
      <c r="Q5" s="4" t="s">
        <v>13</v>
      </c>
      <c r="R5" s="4" t="s">
        <v>11</v>
      </c>
      <c r="S5" s="4" t="s">
        <v>12</v>
      </c>
      <c r="T5" s="4" t="s">
        <v>13</v>
      </c>
      <c r="U5" s="4" t="s">
        <v>11</v>
      </c>
      <c r="V5" s="16"/>
    </row>
    <row r="6" spans="1:22" ht="9" customHeight="1">
      <c r="A6" s="17"/>
      <c r="B6" s="18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</row>
    <row r="7" spans="1:22" ht="13.5" customHeight="1">
      <c r="A7" s="674" t="s">
        <v>15</v>
      </c>
      <c r="B7" s="675"/>
      <c r="C7" s="23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22" ht="13.5" customHeight="1">
      <c r="A8" s="27">
        <v>1</v>
      </c>
      <c r="B8" s="28" t="s">
        <v>16</v>
      </c>
      <c r="C8" s="29" t="s">
        <v>17</v>
      </c>
      <c r="D8" s="30">
        <v>2011</v>
      </c>
      <c r="E8" s="31">
        <v>16</v>
      </c>
      <c r="F8" s="32">
        <v>10</v>
      </c>
      <c r="G8" s="32">
        <f>VLOOKUP($B8,'2020 - Štítná - GS'!$C$16:$I$105,7,0)</f>
        <v>50</v>
      </c>
      <c r="H8" s="32">
        <f>VLOOKUP($B8,'2020 - Štítná - SG'!$C$16:$I$105,7,0)</f>
        <v>35</v>
      </c>
      <c r="I8" s="32">
        <f>VLOOKUP($B8,'2020 - Štítná - SL'!$C$16:$I$104,7,0)</f>
        <v>25</v>
      </c>
      <c r="J8" s="32">
        <f>VLOOKUP($B8,'2020 - Předklášteří 1 - GS'!$C$17:$I$116,7,0)</f>
        <v>50</v>
      </c>
      <c r="K8" s="33" t="s">
        <v>18</v>
      </c>
      <c r="L8" s="33" t="str">
        <f>VLOOKUP($B8,'2020 - Předklášteří 1 - Gymkana'!$C$18:$I$86,7,0)</f>
        <v>DSQ</v>
      </c>
      <c r="M8" s="32">
        <f>VLOOKUP($B8,'2020 - Předklášteří 1 - SL'!$C$17:$I$110,7,0)</f>
        <v>35</v>
      </c>
      <c r="N8" s="32">
        <f>VLOOKUP($B8,'2020 - Brestová (SK) - GS'!$C$17:$I$147,7,0)</f>
        <v>35</v>
      </c>
      <c r="O8" s="32">
        <f>VLOOKUP($B8,'2020 - Brestová (SK) - SL'!$C$17:$I$146,7,0)</f>
        <v>25</v>
      </c>
      <c r="P8" s="32">
        <v>25</v>
      </c>
      <c r="Q8" s="32">
        <v>35</v>
      </c>
      <c r="R8" s="32">
        <v>25</v>
      </c>
      <c r="S8" s="32">
        <v>35</v>
      </c>
      <c r="T8" s="32">
        <v>35</v>
      </c>
      <c r="U8" s="32">
        <v>35</v>
      </c>
      <c r="V8" s="34">
        <f t="shared" ref="V8:V23" si="0">SUM(E8:U8)</f>
        <v>471</v>
      </c>
    </row>
    <row r="9" spans="1:22" ht="13.5" customHeight="1">
      <c r="A9" s="27">
        <f t="shared" ref="A9:A21" si="1">A8+1</f>
        <v>2</v>
      </c>
      <c r="B9" s="42" t="s">
        <v>21</v>
      </c>
      <c r="C9" s="64" t="s">
        <v>22</v>
      </c>
      <c r="D9" s="65">
        <v>2009</v>
      </c>
      <c r="E9" s="32">
        <v>35</v>
      </c>
      <c r="F9" s="33" t="s">
        <v>23</v>
      </c>
      <c r="G9" s="32">
        <f>VLOOKUP($B9,'2020 - Štítná - GS'!$C$16:$I$105,7,0)</f>
        <v>20</v>
      </c>
      <c r="H9" s="32">
        <f>VLOOKUP($B9,'2020 - Štítná - SG'!$C$16:$I$105,7,0)</f>
        <v>25</v>
      </c>
      <c r="I9" s="32">
        <f>VLOOKUP($B9,'2020 - Štítná - SL'!$C$16:$I$104,7,0)</f>
        <v>35</v>
      </c>
      <c r="J9" s="32">
        <f>VLOOKUP($B9,'2020 - Předklášteří 1 - GS'!$C$17:$I$116,7,0)</f>
        <v>35</v>
      </c>
      <c r="K9" s="33" t="s">
        <v>18</v>
      </c>
      <c r="L9" s="32">
        <f>VLOOKUP($B9,'2020 - Předklášteří 1 - Gymkana'!$C$18:$I$86,7,0)</f>
        <v>16</v>
      </c>
      <c r="M9" s="32">
        <f>VLOOKUP($B9,'2020 - Předklášteří 1 - SL'!$C$17:$I$110,7,0)</f>
        <v>50</v>
      </c>
      <c r="N9" s="33" t="str">
        <f>VLOOKUP($B9,'2020 - Brestová (SK) - GS'!$C$17:$I$147,7,0)</f>
        <v>DNS</v>
      </c>
      <c r="O9" s="33" t="str">
        <f>VLOOKUP($B9,'2020 - Brestová (SK) - SL'!$C$17:$I$146,7,0)</f>
        <v>DNS</v>
      </c>
      <c r="P9" s="32">
        <v>16</v>
      </c>
      <c r="Q9" s="32">
        <v>20</v>
      </c>
      <c r="R9" s="32">
        <v>16</v>
      </c>
      <c r="S9" s="32">
        <v>25</v>
      </c>
      <c r="T9" s="32">
        <v>25</v>
      </c>
      <c r="U9" s="32">
        <v>25</v>
      </c>
      <c r="V9" s="34">
        <f t="shared" si="0"/>
        <v>343</v>
      </c>
    </row>
    <row r="10" spans="1:22" ht="13.5" customHeight="1">
      <c r="A10" s="27">
        <f t="shared" si="1"/>
        <v>3</v>
      </c>
      <c r="B10" s="667" t="s">
        <v>19</v>
      </c>
      <c r="C10" s="668" t="s">
        <v>20</v>
      </c>
      <c r="D10" s="669">
        <v>2009</v>
      </c>
      <c r="E10" s="33" t="s">
        <v>18</v>
      </c>
      <c r="F10" s="33" t="s">
        <v>18</v>
      </c>
      <c r="G10" s="32">
        <f>VLOOKUP($B10,'2020 - Štítná - GS'!$C$16:$I$105,7,0)</f>
        <v>25</v>
      </c>
      <c r="H10" s="32">
        <f>VLOOKUP($B10,'2020 - Štítná - SG'!$C$16:$I$105,7,0)</f>
        <v>50</v>
      </c>
      <c r="I10" s="32">
        <f>VLOOKUP($B10,'2020 - Štítná - SL'!$C$16:$I$104,7,0)</f>
        <v>50</v>
      </c>
      <c r="J10" s="33" t="s">
        <v>18</v>
      </c>
      <c r="K10" s="33" t="s">
        <v>18</v>
      </c>
      <c r="L10" s="33" t="s">
        <v>18</v>
      </c>
      <c r="M10" s="33" t="s">
        <v>18</v>
      </c>
      <c r="N10" s="32">
        <f>VLOOKUP($B10,'2020 - Brestová (SK) - GS'!$C$17:$I$147,7,0)</f>
        <v>50</v>
      </c>
      <c r="O10" s="32">
        <f>VLOOKUP($B10,'2020 - Brestová (SK) - SL'!$C$17:$I$146,7,0)</f>
        <v>50</v>
      </c>
      <c r="P10" s="32">
        <v>35</v>
      </c>
      <c r="Q10" s="32">
        <v>16</v>
      </c>
      <c r="R10" s="32">
        <v>50</v>
      </c>
      <c r="S10" s="33" t="s">
        <v>18</v>
      </c>
      <c r="T10" s="33" t="s">
        <v>18</v>
      </c>
      <c r="U10" s="33" t="s">
        <v>18</v>
      </c>
      <c r="V10" s="34">
        <f t="shared" si="0"/>
        <v>326</v>
      </c>
    </row>
    <row r="11" spans="1:22" ht="13.5" customHeight="1">
      <c r="A11" s="27">
        <f t="shared" si="1"/>
        <v>4</v>
      </c>
      <c r="B11" s="39" t="s">
        <v>24</v>
      </c>
      <c r="C11" s="40" t="s">
        <v>22</v>
      </c>
      <c r="D11" s="41">
        <v>2010</v>
      </c>
      <c r="E11" s="31">
        <v>50</v>
      </c>
      <c r="F11" s="31">
        <v>50</v>
      </c>
      <c r="G11" s="32">
        <f>VLOOKUP($B11,'2020 - Štítná - GS'!$C$16:$I$105,7,0)</f>
        <v>35</v>
      </c>
      <c r="H11" s="32">
        <f>VLOOKUP($B11,'2020 - Štítná - SG'!$C$16:$I$105,7,0)</f>
        <v>16</v>
      </c>
      <c r="I11" s="33" t="str">
        <f>VLOOKUP($B11,'2020 - Štítná - SL'!$C$16:$I$104,7,0)</f>
        <v>DSQ</v>
      </c>
      <c r="J11" s="33" t="str">
        <f>VLOOKUP($B11,'2020 - Předklášteří 1 - GS'!$C$17:$I$116,7,0)</f>
        <v>DSQ</v>
      </c>
      <c r="K11" s="33" t="s">
        <v>18</v>
      </c>
      <c r="L11" s="32">
        <f>VLOOKUP($B11,'2020 - Předklášteří 1 - Gymkana'!$C$18:$I$86,7,0)</f>
        <v>12</v>
      </c>
      <c r="M11" s="32">
        <f>VLOOKUP($B11,'2020 - Předklášteří 1 - SL'!$C$17:$I$110,7,0)</f>
        <v>16</v>
      </c>
      <c r="N11" s="32">
        <f>VLOOKUP($B11,'2020 - Brestová (SK) - GS'!$C$17:$I$147,7,0)</f>
        <v>20</v>
      </c>
      <c r="O11" s="32">
        <f>VLOOKUP($B11,'2020 - Brestová (SK) - SL'!$C$17:$I$146,7,0)</f>
        <v>12</v>
      </c>
      <c r="P11" s="32">
        <v>10</v>
      </c>
      <c r="Q11" s="32">
        <v>10</v>
      </c>
      <c r="R11" s="32">
        <v>5</v>
      </c>
      <c r="S11" s="32">
        <v>10</v>
      </c>
      <c r="T11" s="32">
        <v>8</v>
      </c>
      <c r="U11" s="32">
        <v>8</v>
      </c>
      <c r="V11" s="34">
        <f t="shared" si="0"/>
        <v>262</v>
      </c>
    </row>
    <row r="12" spans="1:22" ht="13.5" customHeight="1">
      <c r="A12" s="27">
        <f t="shared" si="1"/>
        <v>5</v>
      </c>
      <c r="B12" s="28" t="s">
        <v>29</v>
      </c>
      <c r="C12" s="29"/>
      <c r="D12" s="30">
        <v>2009</v>
      </c>
      <c r="E12" s="33" t="s">
        <v>18</v>
      </c>
      <c r="F12" s="33" t="s">
        <v>18</v>
      </c>
      <c r="G12" s="33" t="s">
        <v>18</v>
      </c>
      <c r="H12" s="33" t="s">
        <v>18</v>
      </c>
      <c r="I12" s="33" t="s">
        <v>18</v>
      </c>
      <c r="J12" s="33" t="s">
        <v>18</v>
      </c>
      <c r="K12" s="33" t="s">
        <v>18</v>
      </c>
      <c r="L12" s="33" t="s">
        <v>18</v>
      </c>
      <c r="M12" s="33" t="s">
        <v>18</v>
      </c>
      <c r="N12" s="33" t="s">
        <v>18</v>
      </c>
      <c r="O12" s="33" t="s">
        <v>18</v>
      </c>
      <c r="P12" s="32">
        <v>50</v>
      </c>
      <c r="Q12" s="32">
        <v>25</v>
      </c>
      <c r="R12" s="32">
        <v>20</v>
      </c>
      <c r="S12" s="32">
        <v>50</v>
      </c>
      <c r="T12" s="32">
        <v>50</v>
      </c>
      <c r="U12" s="32">
        <v>50</v>
      </c>
      <c r="V12" s="34">
        <f t="shared" si="0"/>
        <v>245</v>
      </c>
    </row>
    <row r="13" spans="1:22" ht="13.5" customHeight="1">
      <c r="A13" s="27">
        <f t="shared" si="1"/>
        <v>6</v>
      </c>
      <c r="B13" s="42" t="s">
        <v>25</v>
      </c>
      <c r="C13" s="43" t="s">
        <v>22</v>
      </c>
      <c r="D13" s="666">
        <v>2011</v>
      </c>
      <c r="E13" s="44">
        <v>25</v>
      </c>
      <c r="F13" s="31">
        <v>35</v>
      </c>
      <c r="G13" s="33" t="str">
        <f>VLOOKUP($B13,'2020 - Štítná - GS'!$C$16:$I$105,7,0)</f>
        <v>DNS</v>
      </c>
      <c r="H13" s="32">
        <f>VLOOKUP($B13,'2020 - Štítná - SG'!$C$16:$I$105,7,0)</f>
        <v>20</v>
      </c>
      <c r="I13" s="32">
        <f>VLOOKUP($B13,'2020 - Štítná - SL'!$C$16:$I$104,7,0)</f>
        <v>20</v>
      </c>
      <c r="J13" s="32">
        <f>VLOOKUP($B13,'2020 - Předklášteří 1 - GS'!$C$17:$I$116,7,0)</f>
        <v>20</v>
      </c>
      <c r="K13" s="33" t="s">
        <v>18</v>
      </c>
      <c r="L13" s="32">
        <f>VLOOKUP($B13,'2020 - Předklášteří 1 - Gymkana'!$C$18:$I$86,7,0)</f>
        <v>12</v>
      </c>
      <c r="M13" s="32">
        <f>VLOOKUP($B13,'2020 - Předklášteří 1 - SL'!$C$17:$I$110,7,0)</f>
        <v>20</v>
      </c>
      <c r="N13" s="32">
        <f>VLOOKUP($B13,'2020 - Brestová (SK) - GS'!$C$17:$I$147,7,0)</f>
        <v>10</v>
      </c>
      <c r="O13" s="32">
        <f>VLOOKUP($B13,'2020 - Brestová (SK) - SL'!$C$17:$I$146,7,0)</f>
        <v>16</v>
      </c>
      <c r="P13" s="32">
        <v>6</v>
      </c>
      <c r="Q13" s="32">
        <v>5</v>
      </c>
      <c r="R13" s="32">
        <v>8</v>
      </c>
      <c r="S13" s="32">
        <v>12</v>
      </c>
      <c r="T13" s="32">
        <v>10</v>
      </c>
      <c r="U13" s="32">
        <v>16</v>
      </c>
      <c r="V13" s="34">
        <f t="shared" si="0"/>
        <v>235</v>
      </c>
    </row>
    <row r="14" spans="1:22" ht="13.5" customHeight="1">
      <c r="A14" s="27">
        <f t="shared" si="1"/>
        <v>7</v>
      </c>
      <c r="B14" s="28" t="s">
        <v>26</v>
      </c>
      <c r="C14" s="40" t="s">
        <v>17</v>
      </c>
      <c r="D14" s="45">
        <v>2012</v>
      </c>
      <c r="E14" s="31">
        <v>10</v>
      </c>
      <c r="F14" s="31">
        <v>8</v>
      </c>
      <c r="G14" s="32">
        <f>VLOOKUP($B14,'2020 - Štítná - GS'!$C$16:$I$105,7,0)</f>
        <v>16</v>
      </c>
      <c r="H14" s="32">
        <f>VLOOKUP($B14,'2020 - Štítná - SG'!$C$16:$I$105,7,0)</f>
        <v>12</v>
      </c>
      <c r="I14" s="32">
        <f>VLOOKUP($B14,'2020 - Štítná - SL'!$C$16:$I$104,7,0)</f>
        <v>12</v>
      </c>
      <c r="J14" s="32">
        <f>VLOOKUP($B14,'2020 - Předklášteří 1 - GS'!$C$17:$I$116,7,0)</f>
        <v>25</v>
      </c>
      <c r="K14" s="33" t="s">
        <v>18</v>
      </c>
      <c r="L14" s="32">
        <f>VLOOKUP($B14,'2020 - Předklášteří 1 - Gymkana'!$C$18:$I$86,7,0)</f>
        <v>16</v>
      </c>
      <c r="M14" s="32">
        <f>VLOOKUP($B14,'2020 - Předklášteří 1 - SL'!$C$17:$I$110,7,0)</f>
        <v>25</v>
      </c>
      <c r="N14" s="32">
        <f>VLOOKUP($B14,'2020 - Brestová (SK) - GS'!$C$17:$I$147,7,0)</f>
        <v>16</v>
      </c>
      <c r="O14" s="32">
        <f>VLOOKUP($B14,'2020 - Brestová (SK) - SL'!$C$17:$I$146,7,0)</f>
        <v>20</v>
      </c>
      <c r="P14" s="32">
        <v>7</v>
      </c>
      <c r="Q14" s="32">
        <v>8</v>
      </c>
      <c r="R14" s="32">
        <v>10</v>
      </c>
      <c r="S14" s="32">
        <v>20</v>
      </c>
      <c r="T14" s="32">
        <v>16</v>
      </c>
      <c r="U14" s="32">
        <v>10</v>
      </c>
      <c r="V14" s="34">
        <f t="shared" si="0"/>
        <v>231</v>
      </c>
    </row>
    <row r="15" spans="1:22" ht="13.5" customHeight="1">
      <c r="A15" s="27">
        <f t="shared" si="1"/>
        <v>8</v>
      </c>
      <c r="B15" s="28" t="s">
        <v>27</v>
      </c>
      <c r="C15" s="40" t="s">
        <v>28</v>
      </c>
      <c r="D15" s="45">
        <v>2009</v>
      </c>
      <c r="E15" s="33" t="s">
        <v>18</v>
      </c>
      <c r="F15" s="33" t="s">
        <v>18</v>
      </c>
      <c r="G15" s="33" t="s">
        <v>18</v>
      </c>
      <c r="H15" s="33" t="s">
        <v>18</v>
      </c>
      <c r="I15" s="33" t="s">
        <v>18</v>
      </c>
      <c r="J15" s="33" t="s">
        <v>18</v>
      </c>
      <c r="K15" s="33" t="s">
        <v>18</v>
      </c>
      <c r="L15" s="33" t="s">
        <v>18</v>
      </c>
      <c r="M15" s="33" t="s">
        <v>18</v>
      </c>
      <c r="N15" s="32">
        <f>VLOOKUP($B15,'2020 - Brestová (SK) - GS'!$C$17:$I$147,7,0)</f>
        <v>25</v>
      </c>
      <c r="O15" s="32">
        <f>VLOOKUP($B15,'2020 - Brestová (SK) - SL'!$C$17:$I$146,7,0)</f>
        <v>35</v>
      </c>
      <c r="P15" s="32">
        <v>20</v>
      </c>
      <c r="Q15" s="32">
        <v>50</v>
      </c>
      <c r="R15" s="32">
        <v>35</v>
      </c>
      <c r="S15" s="33" t="s">
        <v>18</v>
      </c>
      <c r="T15" s="33" t="s">
        <v>18</v>
      </c>
      <c r="U15" s="33" t="s">
        <v>18</v>
      </c>
      <c r="V15" s="34">
        <f t="shared" si="0"/>
        <v>165</v>
      </c>
    </row>
    <row r="16" spans="1:22" ht="13.5" customHeight="1">
      <c r="A16" s="27">
        <f t="shared" si="1"/>
        <v>9</v>
      </c>
      <c r="B16" s="28" t="s">
        <v>30</v>
      </c>
      <c r="C16" s="40" t="s">
        <v>31</v>
      </c>
      <c r="D16" s="45">
        <v>2009</v>
      </c>
      <c r="E16" s="31">
        <v>7</v>
      </c>
      <c r="F16" s="31">
        <v>7</v>
      </c>
      <c r="G16" s="33" t="str">
        <f>VLOOKUP($B16,'2020 - Štítná - GS'!$C$16:$I$105,7,0)</f>
        <v>DNS</v>
      </c>
      <c r="H16" s="33" t="str">
        <f>VLOOKUP($B16,'2020 - Štítná - SG'!$C$16:$I$105,7,0)</f>
        <v>DNS</v>
      </c>
      <c r="I16" s="32">
        <f>VLOOKUP($B16,'2020 - Štítná - SL'!$C$16:$I$104,7,0)</f>
        <v>10</v>
      </c>
      <c r="J16" s="32">
        <f>VLOOKUP($B16,'2020 - Předklášteří 1 - GS'!$C$17:$I$116,7,0)</f>
        <v>16</v>
      </c>
      <c r="K16" s="33" t="s">
        <v>18</v>
      </c>
      <c r="L16" s="33" t="s">
        <v>18</v>
      </c>
      <c r="M16" s="32">
        <f>VLOOKUP($B16,'2020 - Předklášteří 1 - SL'!$C$17:$I$110,7,0)</f>
        <v>12</v>
      </c>
      <c r="N16" s="33" t="s">
        <v>18</v>
      </c>
      <c r="O16" s="33" t="s">
        <v>18</v>
      </c>
      <c r="P16" s="32">
        <v>12</v>
      </c>
      <c r="Q16" s="32">
        <v>6</v>
      </c>
      <c r="R16" s="32">
        <v>7</v>
      </c>
      <c r="S16" s="32">
        <v>16</v>
      </c>
      <c r="T16" s="32">
        <v>20</v>
      </c>
      <c r="U16" s="32">
        <v>20</v>
      </c>
      <c r="V16" s="34">
        <f t="shared" si="0"/>
        <v>133</v>
      </c>
    </row>
    <row r="17" spans="1:22" ht="13.5" customHeight="1">
      <c r="A17" s="27">
        <f t="shared" si="1"/>
        <v>10</v>
      </c>
      <c r="B17" s="28" t="s">
        <v>32</v>
      </c>
      <c r="C17" s="40" t="s">
        <v>33</v>
      </c>
      <c r="D17" s="45">
        <v>2011</v>
      </c>
      <c r="E17" s="33" t="s">
        <v>18</v>
      </c>
      <c r="F17" s="33" t="s">
        <v>18</v>
      </c>
      <c r="G17" s="33" t="s">
        <v>18</v>
      </c>
      <c r="H17" s="33" t="s">
        <v>18</v>
      </c>
      <c r="I17" s="33" t="s">
        <v>18</v>
      </c>
      <c r="J17" s="33" t="s">
        <v>18</v>
      </c>
      <c r="K17" s="33" t="s">
        <v>18</v>
      </c>
      <c r="L17" s="33" t="s">
        <v>18</v>
      </c>
      <c r="M17" s="33" t="s">
        <v>18</v>
      </c>
      <c r="N17" s="32">
        <f>VLOOKUP($B17,'2020 - Brestová (SK) - GS'!$C$17:$I$147,7,0)</f>
        <v>12</v>
      </c>
      <c r="O17" s="33" t="str">
        <f>VLOOKUP($B17,'2020 - Brestová (SK) - SL'!$C$17:$I$146,7,0)</f>
        <v>DNS</v>
      </c>
      <c r="P17" s="32">
        <v>8</v>
      </c>
      <c r="Q17" s="32">
        <v>12</v>
      </c>
      <c r="R17" s="32">
        <v>12</v>
      </c>
      <c r="S17" s="33" t="s">
        <v>18</v>
      </c>
      <c r="T17" s="33" t="s">
        <v>18</v>
      </c>
      <c r="U17" s="46">
        <v>12</v>
      </c>
      <c r="V17" s="34">
        <f t="shared" si="0"/>
        <v>56</v>
      </c>
    </row>
    <row r="18" spans="1:22" ht="13.5" customHeight="1">
      <c r="A18" s="27">
        <f t="shared" si="1"/>
        <v>11</v>
      </c>
      <c r="B18" s="28" t="s">
        <v>34</v>
      </c>
      <c r="C18" s="40" t="s">
        <v>22</v>
      </c>
      <c r="D18" s="45">
        <v>2011</v>
      </c>
      <c r="E18" s="31">
        <v>20</v>
      </c>
      <c r="F18" s="31">
        <v>20</v>
      </c>
      <c r="G18" s="46"/>
      <c r="H18" s="46"/>
      <c r="I18" s="46"/>
      <c r="J18" s="46"/>
      <c r="K18" s="46"/>
      <c r="L18" s="46"/>
      <c r="M18" s="46"/>
      <c r="N18" s="46"/>
      <c r="O18" s="32"/>
      <c r="P18" s="32"/>
      <c r="Q18" s="32"/>
      <c r="R18" s="32"/>
      <c r="S18" s="32"/>
      <c r="T18" s="32"/>
      <c r="U18" s="32"/>
      <c r="V18" s="34">
        <f t="shared" si="0"/>
        <v>40</v>
      </c>
    </row>
    <row r="19" spans="1:22" ht="13.5" customHeight="1">
      <c r="A19" s="27">
        <f t="shared" si="1"/>
        <v>12</v>
      </c>
      <c r="B19" s="28" t="s">
        <v>35</v>
      </c>
      <c r="C19" s="29" t="s">
        <v>20</v>
      </c>
      <c r="D19" s="30">
        <v>2013</v>
      </c>
      <c r="E19" s="31">
        <v>12</v>
      </c>
      <c r="F19" s="31">
        <v>16</v>
      </c>
      <c r="G19" s="46"/>
      <c r="H19" s="46"/>
      <c r="I19" s="46"/>
      <c r="J19" s="46"/>
      <c r="K19" s="46"/>
      <c r="L19" s="46"/>
      <c r="M19" s="46"/>
      <c r="N19" s="46"/>
      <c r="O19" s="46"/>
      <c r="P19" s="32"/>
      <c r="Q19" s="32"/>
      <c r="R19" s="32"/>
      <c r="S19" s="32"/>
      <c r="T19" s="32"/>
      <c r="U19" s="32"/>
      <c r="V19" s="34">
        <f t="shared" si="0"/>
        <v>28</v>
      </c>
    </row>
    <row r="20" spans="1:22" ht="13.5" customHeight="1">
      <c r="A20" s="27">
        <f t="shared" si="1"/>
        <v>13</v>
      </c>
      <c r="B20" s="28" t="s">
        <v>36</v>
      </c>
      <c r="C20" s="37" t="s">
        <v>20</v>
      </c>
      <c r="D20" s="38">
        <v>2013</v>
      </c>
      <c r="E20" s="31">
        <v>8</v>
      </c>
      <c r="F20" s="31">
        <v>12</v>
      </c>
      <c r="G20" s="46"/>
      <c r="H20" s="46"/>
      <c r="I20" s="46"/>
      <c r="J20" s="32"/>
      <c r="K20" s="46"/>
      <c r="L20" s="32"/>
      <c r="M20" s="46"/>
      <c r="N20" s="46"/>
      <c r="O20" s="46"/>
      <c r="P20" s="46"/>
      <c r="Q20" s="46"/>
      <c r="R20" s="46"/>
      <c r="S20" s="46"/>
      <c r="T20" s="46"/>
      <c r="U20" s="46"/>
      <c r="V20" s="34">
        <f t="shared" si="0"/>
        <v>20</v>
      </c>
    </row>
    <row r="21" spans="1:22" ht="13.5" customHeight="1">
      <c r="A21" s="27">
        <f t="shared" si="1"/>
        <v>14</v>
      </c>
      <c r="B21" s="28" t="s">
        <v>37</v>
      </c>
      <c r="C21" s="40"/>
      <c r="D21" s="45">
        <v>2013</v>
      </c>
      <c r="E21" s="33" t="s">
        <v>18</v>
      </c>
      <c r="F21" s="33" t="s">
        <v>18</v>
      </c>
      <c r="G21" s="33" t="s">
        <v>18</v>
      </c>
      <c r="H21" s="33" t="s">
        <v>18</v>
      </c>
      <c r="I21" s="33" t="s">
        <v>18</v>
      </c>
      <c r="J21" s="33" t="s">
        <v>18</v>
      </c>
      <c r="K21" s="33" t="s">
        <v>18</v>
      </c>
      <c r="L21" s="33" t="s">
        <v>18</v>
      </c>
      <c r="M21" s="33" t="s">
        <v>18</v>
      </c>
      <c r="N21" s="33" t="s">
        <v>18</v>
      </c>
      <c r="O21" s="33" t="s">
        <v>18</v>
      </c>
      <c r="P21" s="32">
        <v>5</v>
      </c>
      <c r="Q21" s="32">
        <v>7</v>
      </c>
      <c r="R21" s="32">
        <v>6</v>
      </c>
      <c r="S21" s="33" t="s">
        <v>18</v>
      </c>
      <c r="T21" s="33" t="s">
        <v>18</v>
      </c>
      <c r="U21" s="33" t="s">
        <v>18</v>
      </c>
      <c r="V21" s="34">
        <f t="shared" si="0"/>
        <v>18</v>
      </c>
    </row>
    <row r="22" spans="1:22" ht="13.5" customHeight="1">
      <c r="A22" s="47" t="s">
        <v>38</v>
      </c>
      <c r="B22" s="28" t="s">
        <v>39</v>
      </c>
      <c r="C22" s="40" t="s">
        <v>40</v>
      </c>
      <c r="D22" s="45">
        <v>2012</v>
      </c>
      <c r="E22" s="33" t="s">
        <v>18</v>
      </c>
      <c r="F22" s="33" t="s">
        <v>18</v>
      </c>
      <c r="G22" s="33" t="s">
        <v>18</v>
      </c>
      <c r="H22" s="33" t="s">
        <v>18</v>
      </c>
      <c r="I22" s="33" t="s">
        <v>18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34">
        <f t="shared" si="0"/>
        <v>0</v>
      </c>
    </row>
    <row r="23" spans="1:22" ht="13.5" customHeight="1">
      <c r="A23" s="47" t="s">
        <v>38</v>
      </c>
      <c r="B23" s="36" t="s">
        <v>41</v>
      </c>
      <c r="C23" s="40" t="s">
        <v>40</v>
      </c>
      <c r="D23" s="45">
        <v>2006</v>
      </c>
      <c r="E23" s="33" t="s">
        <v>18</v>
      </c>
      <c r="F23" s="33" t="s">
        <v>18</v>
      </c>
      <c r="G23" s="33" t="s">
        <v>18</v>
      </c>
      <c r="H23" s="33" t="s">
        <v>18</v>
      </c>
      <c r="I23" s="33" t="s">
        <v>18</v>
      </c>
      <c r="J23" s="33" t="s">
        <v>18</v>
      </c>
      <c r="K23" s="33" t="s">
        <v>18</v>
      </c>
      <c r="L23" s="33" t="s">
        <v>18</v>
      </c>
      <c r="M23" s="33" t="s">
        <v>18</v>
      </c>
      <c r="N23" s="33" t="s">
        <v>18</v>
      </c>
      <c r="O23" s="33" t="s">
        <v>18</v>
      </c>
      <c r="P23" s="33" t="s">
        <v>18</v>
      </c>
      <c r="Q23" s="33" t="s">
        <v>18</v>
      </c>
      <c r="R23" s="33" t="s">
        <v>18</v>
      </c>
      <c r="S23" s="33" t="s">
        <v>18</v>
      </c>
      <c r="T23" s="33" t="s">
        <v>18</v>
      </c>
      <c r="U23" s="33" t="s">
        <v>18</v>
      </c>
      <c r="V23" s="34">
        <f t="shared" si="0"/>
        <v>0</v>
      </c>
    </row>
    <row r="24" spans="1:22" ht="13.5" customHeight="1">
      <c r="A24" s="48"/>
      <c r="B24" s="49"/>
      <c r="C24" s="50"/>
      <c r="D24" s="5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52"/>
    </row>
    <row r="25" spans="1:22" ht="15.75" customHeight="1">
      <c r="A25" s="674" t="s">
        <v>42</v>
      </c>
      <c r="B25" s="675"/>
      <c r="C25" s="53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26"/>
    </row>
    <row r="26" spans="1:22" ht="15" customHeight="1">
      <c r="A26" s="47" t="s">
        <v>43</v>
      </c>
      <c r="B26" s="42" t="s">
        <v>44</v>
      </c>
      <c r="C26" s="43" t="s">
        <v>20</v>
      </c>
      <c r="D26" s="56">
        <v>2011</v>
      </c>
      <c r="E26" s="31">
        <v>50</v>
      </c>
      <c r="F26" s="31">
        <v>50</v>
      </c>
      <c r="G26" s="32">
        <f>VLOOKUP($B26,'2020 - Štítná - GS'!$C$16:$I$105,7,0)</f>
        <v>50</v>
      </c>
      <c r="H26" s="32">
        <f>VLOOKUP($B26,'2020 - Štítná - SG'!$C$16:$I$105,7,0)</f>
        <v>50</v>
      </c>
      <c r="I26" s="32">
        <f>VLOOKUP($B26,'2020 - Štítná - SL'!$C$16:$I$104,7,0)</f>
        <v>50</v>
      </c>
      <c r="J26" s="32">
        <f>VLOOKUP($B26,'2020 - Předklášteří 1 - GS'!$C$17:$I$116,7,0)</f>
        <v>50</v>
      </c>
      <c r="K26" s="33" t="s">
        <v>18</v>
      </c>
      <c r="L26" s="32">
        <f>VLOOKUP($B26,'2020 - Předklášteří 1 - Gymkana'!$C$18:$I$86,7,0)</f>
        <v>50</v>
      </c>
      <c r="M26" s="33" t="str">
        <f>VLOOKUP($B26,'2020 - Předklášteří 1 - SL'!$C$17:$I$110,7,0)</f>
        <v>DSQ</v>
      </c>
      <c r="N26" s="33" t="s">
        <v>18</v>
      </c>
      <c r="O26" s="33" t="s">
        <v>18</v>
      </c>
      <c r="P26" s="32">
        <v>50</v>
      </c>
      <c r="Q26" s="32">
        <v>50</v>
      </c>
      <c r="R26" s="32">
        <v>50</v>
      </c>
      <c r="S26" s="33" t="s">
        <v>18</v>
      </c>
      <c r="T26" s="33" t="s">
        <v>18</v>
      </c>
      <c r="U26" s="33" t="s">
        <v>18</v>
      </c>
      <c r="V26" s="34">
        <f>SUM(E26:U26)</f>
        <v>500</v>
      </c>
    </row>
    <row r="27" spans="1:22" ht="15" customHeight="1">
      <c r="A27" s="27">
        <f>A26+1</f>
        <v>2</v>
      </c>
      <c r="B27" s="28" t="s">
        <v>45</v>
      </c>
      <c r="C27" s="40" t="s">
        <v>46</v>
      </c>
      <c r="D27" s="45">
        <v>2011</v>
      </c>
      <c r="E27" s="33" t="s">
        <v>18</v>
      </c>
      <c r="F27" s="33" t="s">
        <v>18</v>
      </c>
      <c r="G27" s="33" t="s">
        <v>18</v>
      </c>
      <c r="H27" s="33" t="s">
        <v>18</v>
      </c>
      <c r="I27" s="33" t="s">
        <v>18</v>
      </c>
      <c r="J27" s="33" t="str">
        <f>VLOOKUP($B27,'2020 - Předklášteří 1 - GS'!$C$17:$I$116,7,0)</f>
        <v>DNS</v>
      </c>
      <c r="K27" s="33" t="s">
        <v>18</v>
      </c>
      <c r="L27" s="33" t="str">
        <f>VLOOKUP($B27,'2020 - Předklášteří 1 - Gymkana'!$C$18:$I$86,7,0)</f>
        <v>DSQ</v>
      </c>
      <c r="M27" s="33" t="str">
        <f>VLOOKUP($B27,'2020 - Předklášteří 1 - SL'!$C$17:$I$110,7,0)</f>
        <v>DSQ</v>
      </c>
      <c r="N27" s="33" t="s">
        <v>18</v>
      </c>
      <c r="O27" s="33" t="s">
        <v>18</v>
      </c>
      <c r="P27" s="33" t="s">
        <v>18</v>
      </c>
      <c r="Q27" s="33" t="s">
        <v>18</v>
      </c>
      <c r="R27" s="33" t="s">
        <v>18</v>
      </c>
      <c r="S27" s="32">
        <v>50</v>
      </c>
      <c r="T27" s="32">
        <v>50</v>
      </c>
      <c r="U27" s="46" t="s">
        <v>49</v>
      </c>
      <c r="V27" s="34">
        <f>SUM(E27:U27)</f>
        <v>100</v>
      </c>
    </row>
    <row r="28" spans="1:22" ht="15" customHeight="1">
      <c r="A28" s="47" t="s">
        <v>38</v>
      </c>
      <c r="B28" s="36" t="s">
        <v>47</v>
      </c>
      <c r="C28" s="40" t="s">
        <v>20</v>
      </c>
      <c r="D28" s="41">
        <v>2010</v>
      </c>
      <c r="E28" s="33" t="s">
        <v>18</v>
      </c>
      <c r="F28" s="33" t="s">
        <v>18</v>
      </c>
      <c r="G28" s="33" t="s">
        <v>18</v>
      </c>
      <c r="H28" s="33" t="s">
        <v>18</v>
      </c>
      <c r="I28" s="33" t="s">
        <v>18</v>
      </c>
      <c r="J28" s="33" t="s">
        <v>18</v>
      </c>
      <c r="K28" s="33" t="s">
        <v>18</v>
      </c>
      <c r="L28" s="33" t="s">
        <v>18</v>
      </c>
      <c r="M28" s="33" t="s">
        <v>18</v>
      </c>
      <c r="N28" s="33" t="s">
        <v>18</v>
      </c>
      <c r="O28" s="33" t="s">
        <v>18</v>
      </c>
      <c r="P28" s="33" t="s">
        <v>18</v>
      </c>
      <c r="Q28" s="33" t="s">
        <v>18</v>
      </c>
      <c r="R28" s="33" t="s">
        <v>18</v>
      </c>
      <c r="S28" s="33" t="s">
        <v>18</v>
      </c>
      <c r="T28" s="33" t="s">
        <v>18</v>
      </c>
      <c r="U28" s="33" t="s">
        <v>18</v>
      </c>
      <c r="V28" s="34">
        <f>SUM(E28:U28)</f>
        <v>0</v>
      </c>
    </row>
    <row r="29" spans="1:22" ht="13.5" customHeight="1">
      <c r="A29" s="48"/>
      <c r="B29" s="49"/>
      <c r="C29" s="50"/>
      <c r="D29" s="5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52"/>
    </row>
    <row r="30" spans="1:22" ht="15.75" customHeight="1">
      <c r="A30" s="674" t="s">
        <v>48</v>
      </c>
      <c r="B30" s="675"/>
      <c r="C30" s="23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6"/>
    </row>
    <row r="31" spans="1:22" ht="15" customHeight="1">
      <c r="A31" s="27">
        <v>1</v>
      </c>
      <c r="B31" s="28" t="s">
        <v>34</v>
      </c>
      <c r="C31" s="29" t="s">
        <v>22</v>
      </c>
      <c r="D31" s="30">
        <v>2011</v>
      </c>
      <c r="E31" s="46"/>
      <c r="F31" s="46"/>
      <c r="G31" s="32">
        <f>VLOOKUP($B31,'2020 - Štítná - GS'!$C$16:$I$105,7,0)</f>
        <v>20</v>
      </c>
      <c r="H31" s="32">
        <f>VLOOKUP($B31,'2020 - Štítná - SG'!$C$16:$I$105,7,0)</f>
        <v>50</v>
      </c>
      <c r="I31" s="33" t="s">
        <v>18</v>
      </c>
      <c r="J31" s="32">
        <f>VLOOKUP($B31,'2020 - Předklášteří 1 - GS'!$C$17:$I$116,7,0)</f>
        <v>35</v>
      </c>
      <c r="K31" s="33" t="s">
        <v>18</v>
      </c>
      <c r="L31" s="32">
        <f>VLOOKUP($B31,'2020 - Předklášteří 1 - Gymkana'!$C$18:$I$86,7,0)</f>
        <v>35</v>
      </c>
      <c r="M31" s="32">
        <f>VLOOKUP($B31,'2020 - Předklášteří 1 - SL'!$C$17:$I$110,7,0)</f>
        <v>35</v>
      </c>
      <c r="N31" s="32">
        <f>VLOOKUP($B31,'2020 - Brestová (SK) - GS'!$C$17:$I$147,7,0)</f>
        <v>25</v>
      </c>
      <c r="O31" s="32">
        <f>VLOOKUP($B31,'2020 - Brestová (SK) - SL'!$C$17:$I$146,7,0)</f>
        <v>25</v>
      </c>
      <c r="P31" s="32">
        <v>25</v>
      </c>
      <c r="Q31" s="32">
        <v>35</v>
      </c>
      <c r="R31" s="32">
        <v>25</v>
      </c>
      <c r="S31" s="32">
        <v>50</v>
      </c>
      <c r="T31" s="32">
        <v>50</v>
      </c>
      <c r="U31" s="32">
        <v>50</v>
      </c>
      <c r="V31" s="34">
        <f>SUM(E31:U31)</f>
        <v>460</v>
      </c>
    </row>
    <row r="32" spans="1:22" ht="15" customHeight="1">
      <c r="A32" s="27">
        <v>2</v>
      </c>
      <c r="B32" s="28" t="s">
        <v>35</v>
      </c>
      <c r="C32" s="57" t="s">
        <v>20</v>
      </c>
      <c r="D32" s="58">
        <v>2013</v>
      </c>
      <c r="E32" s="46"/>
      <c r="F32" s="46"/>
      <c r="G32" s="32">
        <f>VLOOKUP($B32,'2020 - Štítná - GS'!$C$16:$I$105,7,0)</f>
        <v>25</v>
      </c>
      <c r="H32" s="32">
        <f>VLOOKUP($B32,'2020 - Štítná - SG'!$C$16:$I$105,7,0)</f>
        <v>20</v>
      </c>
      <c r="I32" s="32">
        <f>VLOOKUP($B32,'2020 - Štítná - SL'!$C$16:$I$104,7,0)</f>
        <v>50</v>
      </c>
      <c r="J32" s="32">
        <f>VLOOKUP($B32,'2020 - Předklášteří 1 - GS'!$C$17:$I$116,7,0)</f>
        <v>50</v>
      </c>
      <c r="K32" s="33" t="s">
        <v>18</v>
      </c>
      <c r="L32" s="32">
        <f>VLOOKUP($B32,'2020 - Předklášteří 1 - Gymkana'!$C$18:$I$86,7,0)</f>
        <v>50</v>
      </c>
      <c r="M32" s="32">
        <f>VLOOKUP($B32,'2020 - Předklášteří 1 - SL'!$C$17:$I$110,7,0)</f>
        <v>50</v>
      </c>
      <c r="N32" s="32">
        <f>VLOOKUP($B32,'2020 - Brestová (SK) - GS'!$C$17:$I$147,7,0)</f>
        <v>35</v>
      </c>
      <c r="O32" s="32">
        <f>VLOOKUP($B32,'2020 - Brestová (SK) - SL'!$C$17:$I$146,7,0)</f>
        <v>50</v>
      </c>
      <c r="P32" s="32">
        <v>35</v>
      </c>
      <c r="Q32" s="32">
        <v>20</v>
      </c>
      <c r="R32" s="32">
        <v>50</v>
      </c>
      <c r="S32" s="33" t="s">
        <v>18</v>
      </c>
      <c r="T32" s="33" t="s">
        <v>18</v>
      </c>
      <c r="U32" s="33" t="s">
        <v>18</v>
      </c>
      <c r="V32" s="34">
        <f>SUM(E32:U32)</f>
        <v>435</v>
      </c>
    </row>
    <row r="33" spans="1:22" ht="15" customHeight="1">
      <c r="A33" s="27">
        <f>A32+1</f>
        <v>3</v>
      </c>
      <c r="B33" s="28" t="s">
        <v>36</v>
      </c>
      <c r="C33" s="37" t="s">
        <v>20</v>
      </c>
      <c r="D33" s="38">
        <v>2013</v>
      </c>
      <c r="E33" s="46"/>
      <c r="F33" s="46"/>
      <c r="G33" s="32">
        <f>VLOOKUP($B33,'2020 - Štítná - GS'!$C$16:$I$105,7,0)</f>
        <v>35</v>
      </c>
      <c r="H33" s="32">
        <f>VLOOKUP($B33,'2020 - Štítná - SG'!$C$16:$I$105,7,0)</f>
        <v>35</v>
      </c>
      <c r="I33" s="32">
        <f>VLOOKUP($B33,'2020 - Štítná - SL'!$C$16:$I$104,7,0)</f>
        <v>35</v>
      </c>
      <c r="J33" s="32">
        <f>VLOOKUP($B33,'2020 - Předklášteří 1 - GS'!$C$17:$I$116,7,0)</f>
        <v>20</v>
      </c>
      <c r="K33" s="33" t="s">
        <v>18</v>
      </c>
      <c r="L33" s="32">
        <f>VLOOKUP($B33,'2020 - Předklášteří 1 - Gymkana'!$C$18:$I$86,7,0)</f>
        <v>25</v>
      </c>
      <c r="M33" s="33" t="str">
        <f>VLOOKUP($B33,'2020 - Předklášteří 1 - SL'!$C$17:$I$110,7,0)</f>
        <v>DSQ</v>
      </c>
      <c r="N33" s="33" t="str">
        <f>VLOOKUP($B33,'2020 - Brestová (SK) - GS'!$C$17:$I$147,7,0)</f>
        <v>DNS</v>
      </c>
      <c r="O33" s="32">
        <f>VLOOKUP($B33,'2020 - Brestová (SK) - SL'!$C$17:$I$146,7,0)</f>
        <v>35</v>
      </c>
      <c r="P33" s="33" t="s">
        <v>49</v>
      </c>
      <c r="Q33" s="32">
        <v>50</v>
      </c>
      <c r="R33" s="32">
        <v>35</v>
      </c>
      <c r="S33" s="33" t="s">
        <v>18</v>
      </c>
      <c r="T33" s="33" t="s">
        <v>18</v>
      </c>
      <c r="U33" s="33" t="s">
        <v>18</v>
      </c>
      <c r="V33" s="34">
        <f>SUM(E33:U33)</f>
        <v>270</v>
      </c>
    </row>
    <row r="34" spans="1:22" ht="15" customHeight="1">
      <c r="A34" s="27">
        <f>A33+1</f>
        <v>4</v>
      </c>
      <c r="B34" s="59" t="s">
        <v>50</v>
      </c>
      <c r="C34" s="40" t="s">
        <v>51</v>
      </c>
      <c r="D34" s="60">
        <v>2011</v>
      </c>
      <c r="E34" s="33" t="s">
        <v>18</v>
      </c>
      <c r="F34" s="33" t="s">
        <v>18</v>
      </c>
      <c r="G34" s="32">
        <f>VLOOKUP($B34,'2020 - Štítná - GS'!$C$16:$I$105,7,0)</f>
        <v>50</v>
      </c>
      <c r="H34" s="32">
        <f>VLOOKUP($B34,'2020 - Štítná - SG'!$C$16:$I$105,7,0)</f>
        <v>25</v>
      </c>
      <c r="I34" s="32">
        <f>VLOOKUP($B34,'2020 - Štítná - SL'!$C$16:$I$104,7,0)</f>
        <v>25</v>
      </c>
      <c r="J34" s="33" t="s">
        <v>18</v>
      </c>
      <c r="K34" s="33" t="s">
        <v>18</v>
      </c>
      <c r="L34" s="33" t="s">
        <v>18</v>
      </c>
      <c r="M34" s="33" t="s">
        <v>18</v>
      </c>
      <c r="N34" s="32">
        <f>VLOOKUP($B34,'2020 - Brestová (SK) - GS'!$C$17:$I$147,7,0)</f>
        <v>50</v>
      </c>
      <c r="O34" s="32">
        <f>VLOOKUP($B34,'2020 - Brestová (SK) - SL'!$C$17:$I$146,7,0)</f>
        <v>20</v>
      </c>
      <c r="P34" s="32">
        <v>50</v>
      </c>
      <c r="Q34" s="32">
        <v>25</v>
      </c>
      <c r="R34" s="33" t="s">
        <v>18</v>
      </c>
      <c r="S34" s="33" t="s">
        <v>18</v>
      </c>
      <c r="T34" s="33" t="s">
        <v>18</v>
      </c>
      <c r="U34" s="33" t="s">
        <v>18</v>
      </c>
      <c r="V34" s="34">
        <f>SUM(E34:U34)</f>
        <v>245</v>
      </c>
    </row>
    <row r="35" spans="1:22" ht="15" customHeight="1">
      <c r="A35" s="27">
        <f>A34+1</f>
        <v>5</v>
      </c>
      <c r="B35" s="28" t="s">
        <v>39</v>
      </c>
      <c r="C35" s="40" t="s">
        <v>40</v>
      </c>
      <c r="D35" s="45">
        <v>2012</v>
      </c>
      <c r="E35" s="46"/>
      <c r="F35" s="46"/>
      <c r="G35" s="46"/>
      <c r="H35" s="46"/>
      <c r="I35" s="46"/>
      <c r="J35" s="32">
        <f>VLOOKUP($B35,'2020 - Předklášteří 1 - GS'!$C$17:$I$116,7,0)</f>
        <v>25</v>
      </c>
      <c r="K35" s="33" t="s">
        <v>18</v>
      </c>
      <c r="L35" s="32">
        <f>VLOOKUP($B35,'2020 - Předklášteří 1 - Gymkana'!$C$18:$I$86,7,0)</f>
        <v>20</v>
      </c>
      <c r="M35" s="33" t="s">
        <v>18</v>
      </c>
      <c r="N35" s="33" t="s">
        <v>18</v>
      </c>
      <c r="O35" s="33" t="s">
        <v>18</v>
      </c>
      <c r="P35" s="33" t="s">
        <v>18</v>
      </c>
      <c r="Q35" s="33" t="s">
        <v>18</v>
      </c>
      <c r="R35" s="33" t="s">
        <v>18</v>
      </c>
      <c r="S35" s="33" t="s">
        <v>18</v>
      </c>
      <c r="T35" s="33" t="s">
        <v>18</v>
      </c>
      <c r="U35" s="33" t="s">
        <v>18</v>
      </c>
      <c r="V35" s="34">
        <f>SUM(E35:U35)</f>
        <v>45</v>
      </c>
    </row>
    <row r="36" spans="1:22" ht="13.5" customHeight="1">
      <c r="A36" s="48"/>
      <c r="B36" s="61"/>
      <c r="C36" s="50"/>
      <c r="D36" s="5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52"/>
    </row>
    <row r="37" spans="1:22" ht="15.75" customHeight="1">
      <c r="A37" s="674" t="s">
        <v>52</v>
      </c>
      <c r="B37" s="680"/>
      <c r="C37" s="23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6"/>
    </row>
    <row r="38" spans="1:22" ht="15" customHeight="1">
      <c r="A38" s="27">
        <v>1</v>
      </c>
      <c r="B38" s="62" t="s">
        <v>53</v>
      </c>
      <c r="C38" s="63" t="s">
        <v>54</v>
      </c>
      <c r="D38" s="45">
        <v>2009</v>
      </c>
      <c r="E38" s="32">
        <v>50</v>
      </c>
      <c r="F38" s="32">
        <v>50</v>
      </c>
      <c r="G38" s="32">
        <f>VLOOKUP($B38,'2020 - Štítná - GS'!$C$16:$I$105,7,0)</f>
        <v>50</v>
      </c>
      <c r="H38" s="32">
        <f>VLOOKUP($B38,'2020 - Štítná - SG'!$C$16:$I$105,7,0)</f>
        <v>50</v>
      </c>
      <c r="I38" s="32">
        <f>VLOOKUP($B38,'2020 - Štítná - SL'!$C$16:$I$104,7,0)</f>
        <v>50</v>
      </c>
      <c r="J38" s="32">
        <f>VLOOKUP($B38,'2020 - Předklášteří 1 - GS'!$C$17:$I$116,7,0)</f>
        <v>50</v>
      </c>
      <c r="K38" s="33" t="s">
        <v>18</v>
      </c>
      <c r="L38" s="32">
        <f>VLOOKUP($B38,'2020 - Předklášteří 1 - Gymkana'!$C$18:$I$86,7,0)</f>
        <v>50</v>
      </c>
      <c r="M38" s="32">
        <f>VLOOKUP($B38,'2020 - Předklášteří 1 - SL'!$C$17:$I$110,7,0)</f>
        <v>50</v>
      </c>
      <c r="N38" s="32">
        <f>VLOOKUP($B38,'2020 - Brestová (SK) - GS'!$C$17:$I$147,7,0)</f>
        <v>50</v>
      </c>
      <c r="O38" s="32">
        <f>VLOOKUP($B38,'2020 - Brestová (SK) - SL'!$C$17:$I$146,7,0)</f>
        <v>50</v>
      </c>
      <c r="P38" s="32">
        <v>50</v>
      </c>
      <c r="Q38" s="32">
        <v>50</v>
      </c>
      <c r="R38" s="32">
        <v>50</v>
      </c>
      <c r="S38" s="32">
        <v>50</v>
      </c>
      <c r="T38" s="32">
        <v>50</v>
      </c>
      <c r="U38" s="32">
        <v>50</v>
      </c>
      <c r="V38" s="34">
        <f t="shared" ref="V38:V43" si="2">SUM(E38:U38)</f>
        <v>800</v>
      </c>
    </row>
    <row r="39" spans="1:22" ht="15" customHeight="1">
      <c r="A39" s="27">
        <f>A38+1</f>
        <v>2</v>
      </c>
      <c r="B39" s="39" t="s">
        <v>55</v>
      </c>
      <c r="C39" s="29" t="s">
        <v>56</v>
      </c>
      <c r="D39" s="30">
        <v>2010</v>
      </c>
      <c r="E39" s="32">
        <v>35</v>
      </c>
      <c r="F39" s="32">
        <v>35</v>
      </c>
      <c r="G39" s="32">
        <f>VLOOKUP($B39,'2020 - Štítná - GS'!$C$16:$I$105,7,0)</f>
        <v>35</v>
      </c>
      <c r="H39" s="32">
        <f>VLOOKUP($B39,'2020 - Štítná - SG'!$C$16:$I$105,7,0)</f>
        <v>25</v>
      </c>
      <c r="I39" s="32">
        <f>VLOOKUP($B39,'2020 - Štítná - SL'!$C$16:$I$104,7,0)</f>
        <v>25</v>
      </c>
      <c r="J39" s="32">
        <f>VLOOKUP($B39,'2020 - Předklášteří 1 - GS'!$C$17:$I$116,7,0)</f>
        <v>35</v>
      </c>
      <c r="K39" s="33" t="s">
        <v>18</v>
      </c>
      <c r="L39" s="32">
        <f>VLOOKUP($B39,'2020 - Předklášteří 1 - Gymkana'!$C$18:$I$86,7,0)</f>
        <v>20</v>
      </c>
      <c r="M39" s="33" t="str">
        <f>VLOOKUP($B39,'2020 - Předklášteří 1 - SL'!$C$17:$I$110,7,0)</f>
        <v>DSQ</v>
      </c>
      <c r="N39" s="32">
        <f>VLOOKUP($B39,'2020 - Brestová (SK) - GS'!$C$17:$I$147,7,0)</f>
        <v>25</v>
      </c>
      <c r="O39" s="32">
        <v>35</v>
      </c>
      <c r="P39" s="32">
        <v>35</v>
      </c>
      <c r="Q39" s="32">
        <v>16</v>
      </c>
      <c r="R39" s="32">
        <v>20</v>
      </c>
      <c r="S39" s="32">
        <v>35</v>
      </c>
      <c r="T39" s="32">
        <v>35</v>
      </c>
      <c r="U39" s="32">
        <v>35</v>
      </c>
      <c r="V39" s="34">
        <f t="shared" si="2"/>
        <v>446</v>
      </c>
    </row>
    <row r="40" spans="1:22" ht="15" customHeight="1">
      <c r="A40" s="27">
        <f>A39+1</f>
        <v>3</v>
      </c>
      <c r="B40" s="42" t="s">
        <v>57</v>
      </c>
      <c r="C40" s="64" t="s">
        <v>54</v>
      </c>
      <c r="D40" s="65">
        <v>2010</v>
      </c>
      <c r="E40" s="32">
        <v>16</v>
      </c>
      <c r="F40" s="31">
        <v>25</v>
      </c>
      <c r="G40" s="32">
        <f>VLOOKUP($B40,'2020 - Štítná - GS'!$C$16:$I$105,7,0)</f>
        <v>25</v>
      </c>
      <c r="H40" s="33" t="str">
        <f>VLOOKUP($B40,'2020 - Štítná - SG'!$C$16:$I$105,7,0)</f>
        <v>DSQ</v>
      </c>
      <c r="I40" s="32">
        <f>VLOOKUP($B40,'2020 - Štítná - SL'!$C$16:$I$104,7,0)</f>
        <v>35</v>
      </c>
      <c r="J40" s="32">
        <f>VLOOKUP($B40,'2020 - Předklášteří 1 - GS'!$C$17:$I$116,7,0)</f>
        <v>20</v>
      </c>
      <c r="K40" s="33" t="s">
        <v>18</v>
      </c>
      <c r="L40" s="32">
        <f>VLOOKUP($B40,'2020 - Předklášteří 1 - Gymkana'!$C$18:$I$86,7,0)</f>
        <v>35</v>
      </c>
      <c r="M40" s="33" t="str">
        <f>VLOOKUP($B40,'2020 - Předklášteří 1 - SL'!$C$17:$I$110,7,0)</f>
        <v>DSQ</v>
      </c>
      <c r="N40" s="32">
        <f>VLOOKUP($B40,'2020 - Brestová (SK) - GS'!$C$17:$I$147,7,0)</f>
        <v>35</v>
      </c>
      <c r="O40" s="32">
        <v>25</v>
      </c>
      <c r="P40" s="32">
        <v>25</v>
      </c>
      <c r="Q40" s="32">
        <v>35</v>
      </c>
      <c r="R40" s="32">
        <v>35</v>
      </c>
      <c r="S40" s="32">
        <v>25</v>
      </c>
      <c r="T40" s="32">
        <v>20</v>
      </c>
      <c r="U40" s="32">
        <v>25</v>
      </c>
      <c r="V40" s="34">
        <f t="shared" si="2"/>
        <v>381</v>
      </c>
    </row>
    <row r="41" spans="1:22" ht="15" customHeight="1">
      <c r="A41" s="27">
        <f>A40+1</f>
        <v>4</v>
      </c>
      <c r="B41" s="42" t="s">
        <v>59</v>
      </c>
      <c r="C41" s="64" t="s">
        <v>60</v>
      </c>
      <c r="D41" s="65">
        <v>2010</v>
      </c>
      <c r="E41" s="32">
        <v>12</v>
      </c>
      <c r="F41" s="31">
        <v>20</v>
      </c>
      <c r="G41" s="32">
        <f>VLOOKUP($B41,'2020 - Štítná - GS'!$C$16:$I$105,7,0)</f>
        <v>16</v>
      </c>
      <c r="H41" s="32">
        <f>VLOOKUP($B41,'2020 - Štítná - SG'!$C$16:$I$105,7,0)</f>
        <v>20</v>
      </c>
      <c r="I41" s="32">
        <f>VLOOKUP($B41,'2020 - Štítná - SL'!$C$16:$I$104,7,0)</f>
        <v>20</v>
      </c>
      <c r="J41" s="32">
        <f>VLOOKUP($B41,'2020 - Předklášteří 1 - GS'!$C$17:$I$116,7,0)</f>
        <v>25</v>
      </c>
      <c r="K41" s="33" t="s">
        <v>18</v>
      </c>
      <c r="L41" s="32">
        <f>VLOOKUP($B41,'2020 - Předklášteří 1 - Gymkana'!$C$18:$I$86,7,0)</f>
        <v>16</v>
      </c>
      <c r="M41" s="32">
        <f>VLOOKUP($B41,'2020 - Předklášteří 1 - SL'!$C$17:$I$110,7,0)</f>
        <v>25</v>
      </c>
      <c r="N41" s="32">
        <f>VLOOKUP($B41,'2020 - Brestová (SK) - GS'!$C$17:$I$147,7,0)</f>
        <v>16</v>
      </c>
      <c r="O41" s="32">
        <f>VLOOKUP($B41,'2020 - Brestová (SK) - SL'!$C$17:$I$146,7,0)</f>
        <v>16</v>
      </c>
      <c r="P41" s="32">
        <v>16</v>
      </c>
      <c r="Q41" s="32">
        <v>20</v>
      </c>
      <c r="R41" s="32">
        <v>16</v>
      </c>
      <c r="S41" s="32">
        <v>20</v>
      </c>
      <c r="T41" s="32">
        <v>25</v>
      </c>
      <c r="U41" s="32">
        <v>20</v>
      </c>
      <c r="V41" s="34">
        <f t="shared" si="2"/>
        <v>303</v>
      </c>
    </row>
    <row r="42" spans="1:22" ht="15" customHeight="1">
      <c r="A42" s="27">
        <f>A41+1</f>
        <v>5</v>
      </c>
      <c r="B42" s="66" t="s">
        <v>58</v>
      </c>
      <c r="C42" s="67" t="s">
        <v>20</v>
      </c>
      <c r="D42" s="65">
        <v>2009</v>
      </c>
      <c r="E42" s="32">
        <v>20</v>
      </c>
      <c r="F42" s="32">
        <v>16</v>
      </c>
      <c r="G42" s="32">
        <f>VLOOKUP($B42,'2020 - Štítná - GS'!$C$16:$I$105,7,0)</f>
        <v>20</v>
      </c>
      <c r="H42" s="32">
        <f>VLOOKUP($B42,'2020 - Štítná - SG'!$C$16:$I$105,7,0)</f>
        <v>35</v>
      </c>
      <c r="I42" s="32">
        <f>VLOOKUP($B42,'2020 - Štítná - SL'!$C$16:$I$104,7,0)</f>
        <v>16</v>
      </c>
      <c r="J42" s="32">
        <f>VLOOKUP($B42,'2020 - Předklášteří 1 - GS'!$C$17:$I$116,7,0)</f>
        <v>16</v>
      </c>
      <c r="K42" s="33" t="s">
        <v>18</v>
      </c>
      <c r="L42" s="32">
        <f>VLOOKUP($B42,'2020 - Předklášteří 1 - Gymkana'!$C$18:$I$86,7,0)</f>
        <v>25</v>
      </c>
      <c r="M42" s="32">
        <f>VLOOKUP($B42,'2020 - Předklášteří 1 - SL'!$C$17:$I$110,7,0)</f>
        <v>35</v>
      </c>
      <c r="N42" s="32">
        <f>VLOOKUP($B42,'2020 - Brestová (SK) - GS'!$C$17:$I$147,7,0)</f>
        <v>20</v>
      </c>
      <c r="O42" s="32">
        <f>VLOOKUP($B42,'2020 - Brestová (SK) - SL'!$C$17:$I$146,7,0)</f>
        <v>20</v>
      </c>
      <c r="P42" s="32">
        <v>20</v>
      </c>
      <c r="Q42" s="32">
        <v>25</v>
      </c>
      <c r="R42" s="32">
        <v>25</v>
      </c>
      <c r="S42" s="33" t="s">
        <v>18</v>
      </c>
      <c r="T42" s="33" t="s">
        <v>18</v>
      </c>
      <c r="U42" s="33" t="s">
        <v>18</v>
      </c>
      <c r="V42" s="34">
        <f t="shared" si="2"/>
        <v>293</v>
      </c>
    </row>
    <row r="43" spans="1:22" ht="15" customHeight="1">
      <c r="A43" s="27">
        <f>A42+1</f>
        <v>6</v>
      </c>
      <c r="B43" s="42" t="s">
        <v>61</v>
      </c>
      <c r="C43" s="64" t="s">
        <v>62</v>
      </c>
      <c r="D43" s="68">
        <v>2010</v>
      </c>
      <c r="E43" s="69">
        <v>25</v>
      </c>
      <c r="F43" s="33" t="s">
        <v>18</v>
      </c>
      <c r="G43" s="33" t="s">
        <v>18</v>
      </c>
      <c r="H43" s="33" t="s">
        <v>18</v>
      </c>
      <c r="I43" s="33" t="s">
        <v>18</v>
      </c>
      <c r="J43" s="33" t="s">
        <v>18</v>
      </c>
      <c r="K43" s="33" t="s">
        <v>18</v>
      </c>
      <c r="L43" s="33" t="s">
        <v>18</v>
      </c>
      <c r="M43" s="33" t="s">
        <v>18</v>
      </c>
      <c r="N43" s="33" t="s">
        <v>18</v>
      </c>
      <c r="O43" s="33" t="s">
        <v>18</v>
      </c>
      <c r="P43" s="33" t="s">
        <v>18</v>
      </c>
      <c r="Q43" s="33" t="s">
        <v>18</v>
      </c>
      <c r="R43" s="33" t="s">
        <v>18</v>
      </c>
      <c r="S43" s="33" t="s">
        <v>18</v>
      </c>
      <c r="T43" s="33" t="s">
        <v>18</v>
      </c>
      <c r="U43" s="33" t="s">
        <v>18</v>
      </c>
      <c r="V43" s="34">
        <f t="shared" si="2"/>
        <v>25</v>
      </c>
    </row>
    <row r="44" spans="1:22" ht="13.5" customHeight="1">
      <c r="A44" s="70"/>
      <c r="B44" s="71"/>
      <c r="C44" s="72"/>
      <c r="D44" s="7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52"/>
    </row>
    <row r="45" spans="1:22" ht="15.75" customHeight="1">
      <c r="A45" s="674" t="s">
        <v>63</v>
      </c>
      <c r="B45" s="680"/>
      <c r="C45" s="23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6"/>
    </row>
    <row r="46" spans="1:22" ht="15" customHeight="1">
      <c r="A46" s="27">
        <v>1</v>
      </c>
      <c r="B46" s="75" t="s">
        <v>64</v>
      </c>
      <c r="C46" s="40" t="s">
        <v>51</v>
      </c>
      <c r="D46" s="45">
        <v>2009</v>
      </c>
      <c r="E46" s="32">
        <v>25</v>
      </c>
      <c r="F46" s="32">
        <v>50</v>
      </c>
      <c r="G46" s="32">
        <f>VLOOKUP($B46,'2020 - Štítná - GS'!$C$16:$I$105,7,0)</f>
        <v>50</v>
      </c>
      <c r="H46" s="32">
        <f>VLOOKUP($B46,'2020 - Štítná - SG'!$C$16:$I$105,7,0)</f>
        <v>35</v>
      </c>
      <c r="I46" s="32">
        <f>VLOOKUP($B46,'2020 - Štítná - SL'!$C$16:$I$104,7,0)</f>
        <v>50</v>
      </c>
      <c r="J46" s="32">
        <f>VLOOKUP($B46,'2020 - Předklášteří 1 - GS'!$C$17:$I$116,7,0)</f>
        <v>35</v>
      </c>
      <c r="K46" s="33" t="s">
        <v>18</v>
      </c>
      <c r="L46" s="32">
        <f>VLOOKUP($B46,'2020 - Předklášteří 1 - Gymkana'!$C$18:$I$86,7,0)</f>
        <v>50</v>
      </c>
      <c r="M46" s="32">
        <f>VLOOKUP($B46,'2020 - Předklášteří 1 - SL'!$C$17:$I$110,7,0)</f>
        <v>50</v>
      </c>
      <c r="N46" s="32">
        <f>VLOOKUP($B46,'2020 - Brestová (SK) - GS'!$C$17:$I$147,7,0)</f>
        <v>50</v>
      </c>
      <c r="O46" s="32">
        <f>VLOOKUP($B46,'2020 - Brestová (SK) - SL'!$C$17:$I$146,7,0)</f>
        <v>50</v>
      </c>
      <c r="P46" s="32">
        <v>25</v>
      </c>
      <c r="Q46" s="32">
        <v>25</v>
      </c>
      <c r="R46" s="32">
        <v>50</v>
      </c>
      <c r="S46" s="32">
        <v>25</v>
      </c>
      <c r="T46" s="32">
        <v>25</v>
      </c>
      <c r="U46" s="32">
        <v>50</v>
      </c>
      <c r="V46" s="34">
        <f>SUM(E46:U46)</f>
        <v>645</v>
      </c>
    </row>
    <row r="47" spans="1:22" ht="15" customHeight="1">
      <c r="A47" s="27">
        <f>A46+1</f>
        <v>2</v>
      </c>
      <c r="B47" s="75" t="s">
        <v>65</v>
      </c>
      <c r="C47" s="40" t="s">
        <v>40</v>
      </c>
      <c r="D47" s="45">
        <v>2009</v>
      </c>
      <c r="E47" s="31">
        <v>50</v>
      </c>
      <c r="F47" s="32">
        <v>25</v>
      </c>
      <c r="G47" s="32">
        <f>VLOOKUP($B47,'2020 - Štítná - GS'!$C$16:$I$105,7,0)</f>
        <v>35</v>
      </c>
      <c r="H47" s="32">
        <f>VLOOKUP($B47,'2020 - Štítná - SG'!$C$16:$I$105,7,0)</f>
        <v>50</v>
      </c>
      <c r="I47" s="32">
        <f>VLOOKUP($B47,'2020 - Štítná - SL'!$C$16:$I$104,7,0)</f>
        <v>25</v>
      </c>
      <c r="J47" s="32">
        <f>VLOOKUP($B47,'2020 - Předklášteří 1 - GS'!$C$17:$I$116,7,0)</f>
        <v>50</v>
      </c>
      <c r="K47" s="33" t="s">
        <v>18</v>
      </c>
      <c r="L47" s="32">
        <f>VLOOKUP($B47,'2020 - Předklášteří 1 - Gymkana'!$C$18:$I$86,7,0)</f>
        <v>50</v>
      </c>
      <c r="M47" s="32">
        <f>VLOOKUP($B47,'2020 - Předklášteří 1 - SL'!$C$17:$I$110,7,0)</f>
        <v>35</v>
      </c>
      <c r="N47" s="33" t="str">
        <f>VLOOKUP($B47,'2020 - Brestová (SK) - GS'!$C$17:$I$147,7,0)</f>
        <v>DSQ</v>
      </c>
      <c r="O47" s="32">
        <f>VLOOKUP($B47,'2020 - Brestová (SK) - SL'!$C$17:$I$146,7,0)</f>
        <v>20</v>
      </c>
      <c r="P47" s="32">
        <v>50</v>
      </c>
      <c r="Q47" s="32">
        <v>50</v>
      </c>
      <c r="R47" s="32">
        <v>35</v>
      </c>
      <c r="S47" s="32">
        <v>35</v>
      </c>
      <c r="T47" s="32">
        <v>50</v>
      </c>
      <c r="U47" s="32" t="s">
        <v>49</v>
      </c>
      <c r="V47" s="34">
        <f>SUM(E47:U47)</f>
        <v>560</v>
      </c>
    </row>
    <row r="48" spans="1:22" ht="15" customHeight="1">
      <c r="A48" s="27">
        <f>A47+1</f>
        <v>3</v>
      </c>
      <c r="B48" s="75" t="s">
        <v>66</v>
      </c>
      <c r="C48" s="40" t="s">
        <v>67</v>
      </c>
      <c r="D48" s="45">
        <v>2010</v>
      </c>
      <c r="E48" s="31">
        <v>35</v>
      </c>
      <c r="F48" s="31">
        <v>35</v>
      </c>
      <c r="G48" s="33" t="s">
        <v>18</v>
      </c>
      <c r="H48" s="33" t="s">
        <v>18</v>
      </c>
      <c r="I48" s="33" t="s">
        <v>18</v>
      </c>
      <c r="J48" s="32">
        <f>VLOOKUP($B48,'2020 - Předklášteří 1 - GS'!$C$17:$I$116,7,0)</f>
        <v>25</v>
      </c>
      <c r="K48" s="33" t="s">
        <v>18</v>
      </c>
      <c r="L48" s="32">
        <f>VLOOKUP($B48,'2020 - Předklášteří 1 - Gymkana'!$C$18:$I$86,7,0)</f>
        <v>25</v>
      </c>
      <c r="M48" s="33" t="s">
        <v>18</v>
      </c>
      <c r="N48" s="32">
        <f>VLOOKUP($B48,'2020 - Brestová (SK) - GS'!$C$17:$I$147,7,0)</f>
        <v>35</v>
      </c>
      <c r="O48" s="32">
        <f>VLOOKUP($B48,'2020 - Brestová (SK) - SL'!$C$17:$I$146,7,0)</f>
        <v>35</v>
      </c>
      <c r="P48" s="32">
        <v>35</v>
      </c>
      <c r="Q48" s="32">
        <v>35</v>
      </c>
      <c r="R48" s="32">
        <v>25</v>
      </c>
      <c r="S48" s="32">
        <v>50</v>
      </c>
      <c r="T48" s="32">
        <v>35</v>
      </c>
      <c r="U48" s="32" t="s">
        <v>49</v>
      </c>
      <c r="V48" s="34">
        <f>SUM(E48:U48)</f>
        <v>370</v>
      </c>
    </row>
    <row r="49" spans="1:22" ht="15" customHeight="1">
      <c r="A49" s="27">
        <f>A48+1</f>
        <v>4</v>
      </c>
      <c r="B49" s="75" t="s">
        <v>68</v>
      </c>
      <c r="C49" s="40" t="s">
        <v>51</v>
      </c>
      <c r="D49" s="45">
        <v>2009</v>
      </c>
      <c r="E49" s="32">
        <v>20</v>
      </c>
      <c r="F49" s="31">
        <v>20</v>
      </c>
      <c r="G49" s="32">
        <f>VLOOKUP($B49,'2020 - Štítná - GS'!$C$16:$I$105,7,0)</f>
        <v>25</v>
      </c>
      <c r="H49" s="32">
        <f>VLOOKUP($B49,'2020 - Štítná - SG'!$C$16:$I$105,7,0)</f>
        <v>25</v>
      </c>
      <c r="I49" s="32">
        <f>VLOOKUP($B49,'2020 - Štítná - SL'!$C$16:$I$104,7,0)</f>
        <v>35</v>
      </c>
      <c r="J49" s="32">
        <f>VLOOKUP($B49,'2020 - Předklášteří 1 - GS'!$C$17:$I$116,7,0)</f>
        <v>20</v>
      </c>
      <c r="K49" s="33" t="s">
        <v>18</v>
      </c>
      <c r="L49" s="32">
        <f>VLOOKUP($B49,'2020 - Předklášteří 1 - Gymkana'!$C$18:$I$86,7,0)</f>
        <v>20</v>
      </c>
      <c r="M49" s="32">
        <f>VLOOKUP($B49,'2020 - Předklášteří 1 - SL'!$C$17:$I$110,7,0)</f>
        <v>25</v>
      </c>
      <c r="N49" s="32">
        <f>VLOOKUP($B49,'2020 - Brestová (SK) - GS'!$C$17:$I$147,7,0)</f>
        <v>25</v>
      </c>
      <c r="O49" s="32">
        <f>VLOOKUP($B49,'2020 - Brestová (SK) - SL'!$C$17:$I$146,7,0)</f>
        <v>25</v>
      </c>
      <c r="P49" s="32">
        <v>16</v>
      </c>
      <c r="Q49" s="32">
        <v>20</v>
      </c>
      <c r="R49" s="32">
        <v>20</v>
      </c>
      <c r="S49" s="32">
        <v>16</v>
      </c>
      <c r="T49" s="32">
        <v>16</v>
      </c>
      <c r="U49" s="32">
        <v>35</v>
      </c>
      <c r="V49" s="34">
        <f>SUM(E49:U49)</f>
        <v>363</v>
      </c>
    </row>
    <row r="50" spans="1:22" ht="15" customHeight="1">
      <c r="A50" s="27">
        <f>A49+1</f>
        <v>5</v>
      </c>
      <c r="B50" s="39" t="s">
        <v>69</v>
      </c>
      <c r="C50" s="29" t="s">
        <v>51</v>
      </c>
      <c r="D50" s="45">
        <v>2010</v>
      </c>
      <c r="E50" s="33" t="s">
        <v>49</v>
      </c>
      <c r="F50" s="33" t="s">
        <v>49</v>
      </c>
      <c r="G50" s="32">
        <f>VLOOKUP($B50,'2020 - Štítná - GS'!$C$16:$I$105,7,0)</f>
        <v>20</v>
      </c>
      <c r="H50" s="32">
        <f>VLOOKUP($B50,'2020 - Štítná - SG'!$C$16:$I$105,7,0)</f>
        <v>20</v>
      </c>
      <c r="I50" s="32">
        <f>VLOOKUP($B50,'2020 - Štítná - SL'!$C$16:$I$104,7,0)</f>
        <v>20</v>
      </c>
      <c r="J50" s="32">
        <f>VLOOKUP($B50,'2020 - Předklášteří 1 - GS'!$C$17:$I$116,7,0)</f>
        <v>16</v>
      </c>
      <c r="K50" s="33" t="s">
        <v>18</v>
      </c>
      <c r="L50" s="33" t="str">
        <f>VLOOKUP($B50,'2020 - Předklášteří 1 - Gymkana'!$C$18:$I$86,7,0)</f>
        <v>DSQ</v>
      </c>
      <c r="M50" s="32">
        <f>VLOOKUP($B50,'2020 - Předklášteří 1 - SL'!$C$17:$I$110,7,0)</f>
        <v>20</v>
      </c>
      <c r="N50" s="32">
        <f>VLOOKUP($B50,'2020 - Brestová (SK) - GS'!$C$17:$I$147,7,0)</f>
        <v>20</v>
      </c>
      <c r="O50" s="32">
        <f>VLOOKUP($B50,'2020 - Brestová (SK) - SL'!$C$17:$I$146,7,0)</f>
        <v>16</v>
      </c>
      <c r="P50" s="32">
        <v>20</v>
      </c>
      <c r="Q50" s="32">
        <v>16</v>
      </c>
      <c r="R50" s="33" t="s">
        <v>49</v>
      </c>
      <c r="S50" s="32">
        <v>20</v>
      </c>
      <c r="T50" s="32">
        <v>20</v>
      </c>
      <c r="U50" s="46">
        <v>25</v>
      </c>
      <c r="V50" s="34">
        <f>SUM(E50:U50)</f>
        <v>233</v>
      </c>
    </row>
    <row r="51" spans="1:22" ht="12.75" customHeight="1">
      <c r="A51" s="48"/>
      <c r="B51" s="61"/>
      <c r="C51" s="76"/>
      <c r="D51" s="5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52"/>
    </row>
    <row r="52" spans="1:22" ht="15.75" customHeight="1">
      <c r="A52" s="674" t="s">
        <v>70</v>
      </c>
      <c r="B52" s="680"/>
      <c r="C52" s="23"/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6"/>
    </row>
    <row r="53" spans="1:22" ht="15" customHeight="1">
      <c r="A53" s="27">
        <v>1</v>
      </c>
      <c r="B53" s="39" t="s">
        <v>71</v>
      </c>
      <c r="C53" s="63" t="s">
        <v>60</v>
      </c>
      <c r="D53" s="45">
        <v>2007</v>
      </c>
      <c r="E53" s="32">
        <v>50</v>
      </c>
      <c r="F53" s="31">
        <v>50</v>
      </c>
      <c r="G53" s="32">
        <f>VLOOKUP($B53,'2020 - Štítná - GS'!$C$16:$I$105,7,0)</f>
        <v>50</v>
      </c>
      <c r="H53" s="32">
        <f>VLOOKUP($B53,'2020 - Štítná - SG'!$C$16:$I$105,7,0)</f>
        <v>50</v>
      </c>
      <c r="I53" s="32">
        <f>VLOOKUP($B53,'2020 - Štítná - SL'!$C$16:$I$104,7,0)</f>
        <v>50</v>
      </c>
      <c r="J53" s="32">
        <f>VLOOKUP($B53,'2020 - Předklášteří 1 - GS'!$C$17:$I$116,7,0)</f>
        <v>50</v>
      </c>
      <c r="K53" s="33" t="s">
        <v>18</v>
      </c>
      <c r="L53" s="32">
        <f>VLOOKUP($B53,'2020 - Předklášteří 1 - Gymkana'!$C$18:$I$86,7,0)</f>
        <v>35</v>
      </c>
      <c r="M53" s="33" t="str">
        <f>VLOOKUP($B53,'2020 - Předklášteří 1 - SL'!$C$17:$I$110,7,0)</f>
        <v>DSQ</v>
      </c>
      <c r="N53" s="32">
        <f>VLOOKUP($B53,'2020 - Brestová (SK) - GS'!$C$17:$I$147,7,0)</f>
        <v>50</v>
      </c>
      <c r="O53" s="33" t="str">
        <f>VLOOKUP($B53,'2020 - Brestová (SK) - SL'!$C$17:$I$146,7,0)</f>
        <v>DSQ</v>
      </c>
      <c r="P53" s="32">
        <v>50</v>
      </c>
      <c r="Q53" s="32">
        <v>50</v>
      </c>
      <c r="R53" s="32">
        <v>50</v>
      </c>
      <c r="S53" s="32">
        <v>50</v>
      </c>
      <c r="T53" s="32">
        <v>35</v>
      </c>
      <c r="U53" s="32">
        <v>35</v>
      </c>
      <c r="V53" s="34">
        <f>SUM(E53:U53)</f>
        <v>655</v>
      </c>
    </row>
    <row r="54" spans="1:22" ht="15" customHeight="1">
      <c r="A54" s="27">
        <f>A53+1</f>
        <v>2</v>
      </c>
      <c r="B54" s="28" t="s">
        <v>72</v>
      </c>
      <c r="C54" s="77" t="s">
        <v>46</v>
      </c>
      <c r="D54" s="45">
        <v>2007</v>
      </c>
      <c r="E54" s="33" t="s">
        <v>18</v>
      </c>
      <c r="F54" s="33" t="s">
        <v>18</v>
      </c>
      <c r="G54" s="33" t="s">
        <v>18</v>
      </c>
      <c r="H54" s="33" t="s">
        <v>18</v>
      </c>
      <c r="I54" s="33" t="s">
        <v>18</v>
      </c>
      <c r="J54" s="33" t="s">
        <v>18</v>
      </c>
      <c r="K54" s="33" t="s">
        <v>18</v>
      </c>
      <c r="L54" s="32">
        <f>VLOOKUP($B54,'2020 - Předklášteří 1 - Gymkana'!$C$18:$I$86,7,0)</f>
        <v>50</v>
      </c>
      <c r="M54" s="32">
        <f>VLOOKUP($B54,'2020 - Předklášteří 1 - Gymkana'!$C$18:$I$86,7,0)</f>
        <v>50</v>
      </c>
      <c r="N54" s="33" t="s">
        <v>18</v>
      </c>
      <c r="O54" s="33" t="s">
        <v>18</v>
      </c>
      <c r="P54" s="33" t="s">
        <v>18</v>
      </c>
      <c r="Q54" s="33" t="s">
        <v>18</v>
      </c>
      <c r="R54" s="33" t="s">
        <v>18</v>
      </c>
      <c r="S54" s="32">
        <v>35</v>
      </c>
      <c r="T54" s="32">
        <v>50</v>
      </c>
      <c r="U54" s="46">
        <v>50</v>
      </c>
      <c r="V54" s="34">
        <f>SUM(E54:U54)</f>
        <v>235</v>
      </c>
    </row>
    <row r="55" spans="1:22" ht="15" customHeight="1">
      <c r="A55" s="27">
        <f>A54+1</f>
        <v>3</v>
      </c>
      <c r="B55" s="78" t="s">
        <v>73</v>
      </c>
      <c r="C55" s="79" t="s">
        <v>20</v>
      </c>
      <c r="D55" s="41">
        <v>2007</v>
      </c>
      <c r="E55" s="31">
        <v>35</v>
      </c>
      <c r="F55" s="33" t="s">
        <v>49</v>
      </c>
      <c r="G55" s="33" t="s">
        <v>18</v>
      </c>
      <c r="H55" s="33" t="s">
        <v>18</v>
      </c>
      <c r="I55" s="33" t="s">
        <v>18</v>
      </c>
      <c r="J55" s="33" t="s">
        <v>18</v>
      </c>
      <c r="K55" s="33" t="s">
        <v>18</v>
      </c>
      <c r="L55" s="33" t="s">
        <v>18</v>
      </c>
      <c r="M55" s="33" t="s">
        <v>18</v>
      </c>
      <c r="N55" s="32">
        <f>VLOOKUP($B55,'2020 - Brestová (SK) - GS'!$C$17:$I$147,7,0)</f>
        <v>35</v>
      </c>
      <c r="O55" s="32">
        <f>VLOOKUP($B55,'2020 - Brestová (SK) - SL'!$C$17:$I$146,7,0)</f>
        <v>50</v>
      </c>
      <c r="P55" s="33" t="s">
        <v>18</v>
      </c>
      <c r="Q55" s="33" t="s">
        <v>18</v>
      </c>
      <c r="R55" s="33" t="s">
        <v>49</v>
      </c>
      <c r="S55" s="33" t="s">
        <v>18</v>
      </c>
      <c r="T55" s="33" t="s">
        <v>18</v>
      </c>
      <c r="U55" s="33" t="s">
        <v>18</v>
      </c>
      <c r="V55" s="34">
        <f>SUM(E55:U55)</f>
        <v>120</v>
      </c>
    </row>
    <row r="56" spans="1:22" ht="15.75" customHeight="1">
      <c r="A56" s="70"/>
      <c r="B56" s="80"/>
      <c r="C56" s="81"/>
      <c r="D56" s="82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52"/>
    </row>
    <row r="57" spans="1:22" ht="15.75" customHeight="1">
      <c r="A57" s="674" t="s">
        <v>74</v>
      </c>
      <c r="B57" s="675"/>
      <c r="C57" s="23"/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6"/>
    </row>
    <row r="58" spans="1:22" ht="15" customHeight="1">
      <c r="A58" s="27">
        <v>1</v>
      </c>
      <c r="B58" s="36" t="s">
        <v>75</v>
      </c>
      <c r="C58" s="40" t="s">
        <v>60</v>
      </c>
      <c r="D58" s="45">
        <v>2008</v>
      </c>
      <c r="E58" s="32">
        <v>50</v>
      </c>
      <c r="F58" s="32">
        <v>25</v>
      </c>
      <c r="G58" s="32">
        <f>VLOOKUP($B58,'2020 - Štítná - GS'!$C$16:$I$105,7,0)</f>
        <v>20</v>
      </c>
      <c r="H58" s="32">
        <f>VLOOKUP($B58,'2020 - Štítná - SG'!$C$16:$I$105,7,0)</f>
        <v>50</v>
      </c>
      <c r="I58" s="32">
        <f>VLOOKUP($B58,'2020 - Štítná - SL'!$C$16:$I$104,7,0)</f>
        <v>50</v>
      </c>
      <c r="J58" s="32">
        <f>VLOOKUP($B58,'2020 - Předklášteří 1 - GS'!$C$17:$I$116,7,0)</f>
        <v>35</v>
      </c>
      <c r="K58" s="33" t="s">
        <v>18</v>
      </c>
      <c r="L58" s="32">
        <f>VLOOKUP($B58,'2020 - Předklášteří 1 - Gymkana'!$C$18:$I$86,7,0)</f>
        <v>50</v>
      </c>
      <c r="M58" s="32">
        <f>VLOOKUP($B58,'2020 - Předklášteří 1 - SL'!$C$17:$I$110,7,0)</f>
        <v>50</v>
      </c>
      <c r="N58" s="32">
        <f>VLOOKUP($B58,'2020 - Brestová (SK) - GS'!$C$17:$I$147,7,0)</f>
        <v>35</v>
      </c>
      <c r="O58" s="32">
        <f>VLOOKUP($B58,'2020 - Brestová (SK) - SL'!$C$17:$I$146,7,0)</f>
        <v>50</v>
      </c>
      <c r="P58" s="32">
        <v>20</v>
      </c>
      <c r="Q58" s="32">
        <v>35</v>
      </c>
      <c r="R58" s="32">
        <v>20</v>
      </c>
      <c r="S58" s="32">
        <v>25</v>
      </c>
      <c r="T58" s="32">
        <v>35</v>
      </c>
      <c r="U58" s="32" t="s">
        <v>49</v>
      </c>
      <c r="V58" s="34">
        <f t="shared" ref="V58:V65" si="3">SUM(E58:U58)</f>
        <v>550</v>
      </c>
    </row>
    <row r="59" spans="1:22" ht="15" customHeight="1">
      <c r="A59" s="27">
        <f>A58+1</f>
        <v>2</v>
      </c>
      <c r="B59" s="39" t="s">
        <v>76</v>
      </c>
      <c r="C59" s="40" t="s">
        <v>56</v>
      </c>
      <c r="D59" s="45">
        <v>2007</v>
      </c>
      <c r="E59" s="32">
        <v>25</v>
      </c>
      <c r="F59" s="32">
        <v>35</v>
      </c>
      <c r="G59" s="32">
        <f>VLOOKUP($B59,'2020 - Štítná - GS'!$C$16:$I$105,7,0)</f>
        <v>35</v>
      </c>
      <c r="H59" s="32">
        <f>VLOOKUP($B59,'2020 - Štítná - SG'!$C$16:$I$105,7,0)</f>
        <v>25</v>
      </c>
      <c r="I59" s="32">
        <f>VLOOKUP($B59,'2020 - Štítná - SL'!$C$16:$I$104,7,0)</f>
        <v>35</v>
      </c>
      <c r="J59" s="32">
        <f>VLOOKUP($B59,'2020 - Předklášteří 1 - GS'!$C$17:$I$116,7,0)</f>
        <v>20</v>
      </c>
      <c r="K59" s="33" t="s">
        <v>18</v>
      </c>
      <c r="L59" s="32">
        <f>VLOOKUP($B59,'2020 - Předklášteří 1 - Gymkana'!$C$18:$I$86,7,0)</f>
        <v>35</v>
      </c>
      <c r="M59" s="32">
        <f>VLOOKUP($B59,'2020 - Předklášteří 1 - SL'!$C$17:$I$110,7,0)</f>
        <v>35</v>
      </c>
      <c r="N59" s="32">
        <f>VLOOKUP($B59,'2020 - Brestová (SK) - GS'!$C$17:$I$147,7,0)</f>
        <v>50</v>
      </c>
      <c r="O59" s="32">
        <f>VLOOKUP($B59,'2020 - Brestová (SK) - SL'!$C$17:$I$146,7,0)</f>
        <v>20</v>
      </c>
      <c r="P59" s="32">
        <v>35</v>
      </c>
      <c r="Q59" s="32">
        <v>20</v>
      </c>
      <c r="R59" s="32">
        <v>50</v>
      </c>
      <c r="S59" s="32">
        <v>20</v>
      </c>
      <c r="T59" s="32">
        <v>25</v>
      </c>
      <c r="U59" s="32">
        <v>20</v>
      </c>
      <c r="V59" s="34">
        <f t="shared" si="3"/>
        <v>485</v>
      </c>
    </row>
    <row r="60" spans="1:22" ht="15" customHeight="1">
      <c r="A60" s="27">
        <f>A59+1</f>
        <v>3</v>
      </c>
      <c r="B60" s="36" t="s">
        <v>77</v>
      </c>
      <c r="C60" s="40" t="s">
        <v>46</v>
      </c>
      <c r="D60" s="45">
        <v>2007</v>
      </c>
      <c r="E60" s="31">
        <v>16</v>
      </c>
      <c r="F60" s="31">
        <v>50</v>
      </c>
      <c r="G60" s="32">
        <f>VLOOKUP($B60,'2020 - Štítná - GS'!$C$16:$I$105,7,0)</f>
        <v>50</v>
      </c>
      <c r="H60" s="32">
        <f>VLOOKUP($B60,'2020 - Štítná - SG'!$C$16:$I$105,7,0)</f>
        <v>35</v>
      </c>
      <c r="I60" s="32">
        <f>VLOOKUP($B60,'2020 - Štítná - SL'!$C$16:$I$104,7,0)</f>
        <v>20</v>
      </c>
      <c r="J60" s="32">
        <f>VLOOKUP($B60,'2020 - Předklášteří 1 - GS'!$C$17:$I$116,7,0)</f>
        <v>50</v>
      </c>
      <c r="K60" s="33" t="s">
        <v>18</v>
      </c>
      <c r="L60" s="32">
        <f>VLOOKUP($B60,'2020 - Předklášteří 1 - Gymkana'!$C$18:$I$86,7,0)</f>
        <v>20</v>
      </c>
      <c r="M60" s="33" t="str">
        <f>VLOOKUP($B60,'2020 - Předklášteří 1 - SL'!$C$17:$I$110,7,0)</f>
        <v>DSQ</v>
      </c>
      <c r="N60" s="32">
        <f>VLOOKUP($B60,'2020 - Brestová (SK) - GS'!$C$17:$I$147,7,0)</f>
        <v>20</v>
      </c>
      <c r="O60" s="33" t="str">
        <f>VLOOKUP($B60,'2020 - Brestová (SK) - SL'!$C$17:$I$146,7,0)</f>
        <v>DSQ</v>
      </c>
      <c r="P60" s="32">
        <v>50</v>
      </c>
      <c r="Q60" s="32">
        <v>50</v>
      </c>
      <c r="R60" s="32">
        <v>25</v>
      </c>
      <c r="S60" s="32">
        <v>35</v>
      </c>
      <c r="T60" s="32">
        <v>10</v>
      </c>
      <c r="U60" s="32">
        <v>35</v>
      </c>
      <c r="V60" s="34">
        <f t="shared" si="3"/>
        <v>466</v>
      </c>
    </row>
    <row r="61" spans="1:22" ht="15" customHeight="1">
      <c r="A61" s="27">
        <f>A60+1</f>
        <v>4</v>
      </c>
      <c r="B61" s="39" t="s">
        <v>78</v>
      </c>
      <c r="C61" s="40" t="s">
        <v>17</v>
      </c>
      <c r="D61" s="45">
        <v>2007</v>
      </c>
      <c r="E61" s="32">
        <v>35</v>
      </c>
      <c r="F61" s="33" t="s">
        <v>49</v>
      </c>
      <c r="G61" s="32">
        <f>VLOOKUP($B61,'2020 - Štítná - GS'!$C$16:$I$105,7,0)</f>
        <v>25</v>
      </c>
      <c r="H61" s="32">
        <f>VLOOKUP($B61,'2020 - Štítná - SG'!$C$16:$I$105,7,0)</f>
        <v>20</v>
      </c>
      <c r="I61" s="32">
        <f>VLOOKUP($B61,'2020 - Štítná - SL'!$C$16:$I$104,7,0)</f>
        <v>25</v>
      </c>
      <c r="J61" s="32">
        <f>VLOOKUP($B61,'2020 - Předklášteří 1 - GS'!$C$17:$I$116,7,0)</f>
        <v>25</v>
      </c>
      <c r="K61" s="33" t="s">
        <v>18</v>
      </c>
      <c r="L61" s="32">
        <f>VLOOKUP($B61,'2020 - Předklášteří 1 - Gymkana'!$C$18:$I$86,7,0)</f>
        <v>12</v>
      </c>
      <c r="M61" s="32">
        <f>VLOOKUP($B61,'2020 - Předklášteří 1 - SL'!$C$17:$I$110,7,0)</f>
        <v>25</v>
      </c>
      <c r="N61" s="32">
        <f>VLOOKUP($B61,'2020 - Brestová (SK) - GS'!$C$17:$I$147,7,0)</f>
        <v>25</v>
      </c>
      <c r="O61" s="32">
        <f>VLOOKUP($B61,'2020 - Brestová (SK) - SL'!$C$17:$I$146,7,0)</f>
        <v>35</v>
      </c>
      <c r="P61" s="32">
        <v>25</v>
      </c>
      <c r="Q61" s="32">
        <v>25</v>
      </c>
      <c r="R61" s="32">
        <v>35</v>
      </c>
      <c r="S61" s="32">
        <v>16</v>
      </c>
      <c r="T61" s="32">
        <v>20</v>
      </c>
      <c r="U61" s="32" t="s">
        <v>49</v>
      </c>
      <c r="V61" s="34">
        <f t="shared" si="3"/>
        <v>348</v>
      </c>
    </row>
    <row r="62" spans="1:22" ht="15" customHeight="1">
      <c r="A62" s="27">
        <f>A61+1</f>
        <v>5</v>
      </c>
      <c r="B62" s="36" t="s">
        <v>81</v>
      </c>
      <c r="C62" s="40" t="s">
        <v>46</v>
      </c>
      <c r="D62" s="45">
        <v>2007</v>
      </c>
      <c r="E62" s="33" t="s">
        <v>18</v>
      </c>
      <c r="F62" s="33" t="s">
        <v>18</v>
      </c>
      <c r="G62" s="33" t="s">
        <v>18</v>
      </c>
      <c r="H62" s="33" t="s">
        <v>18</v>
      </c>
      <c r="I62" s="33" t="s">
        <v>18</v>
      </c>
      <c r="J62" s="33" t="str">
        <f>VLOOKUP($B62,'2020 - Předklášteří 1 - GS'!$C$17:$I$116,7,0)</f>
        <v>DNS</v>
      </c>
      <c r="K62" s="33" t="s">
        <v>18</v>
      </c>
      <c r="L62" s="33" t="s">
        <v>18</v>
      </c>
      <c r="M62" s="33" t="s">
        <v>18</v>
      </c>
      <c r="N62" s="33" t="s">
        <v>18</v>
      </c>
      <c r="O62" s="33" t="s">
        <v>18</v>
      </c>
      <c r="P62" s="33" t="s">
        <v>18</v>
      </c>
      <c r="Q62" s="33" t="s">
        <v>18</v>
      </c>
      <c r="R62" s="33" t="s">
        <v>18</v>
      </c>
      <c r="S62" s="32">
        <v>50</v>
      </c>
      <c r="T62" s="32">
        <v>50</v>
      </c>
      <c r="U62" s="46">
        <v>50</v>
      </c>
      <c r="V62" s="34">
        <f t="shared" si="3"/>
        <v>150</v>
      </c>
    </row>
    <row r="63" spans="1:22" ht="15" customHeight="1">
      <c r="A63" s="27">
        <v>6</v>
      </c>
      <c r="B63" s="39" t="s">
        <v>80</v>
      </c>
      <c r="C63" s="29" t="s">
        <v>56</v>
      </c>
      <c r="D63" s="45">
        <v>2008</v>
      </c>
      <c r="E63" s="32">
        <v>20</v>
      </c>
      <c r="F63" s="33" t="s">
        <v>49</v>
      </c>
      <c r="G63" s="33" t="s">
        <v>18</v>
      </c>
      <c r="H63" s="33" t="s">
        <v>18</v>
      </c>
      <c r="I63" s="33" t="s">
        <v>18</v>
      </c>
      <c r="J63" s="32">
        <f>VLOOKUP($B63,'2020 - Předklášteří 1 - GS'!$C$17:$I$116,7,0)</f>
        <v>12</v>
      </c>
      <c r="K63" s="33" t="s">
        <v>18</v>
      </c>
      <c r="L63" s="32">
        <f>VLOOKUP($B63,'2020 - Předklášteří 1 - Gymkana'!$C$18:$I$86,7,0)</f>
        <v>25</v>
      </c>
      <c r="M63" s="32">
        <f>VLOOKUP($B63,'2020 - Předklášteří 1 - SL'!$C$17:$I$110,7,0)</f>
        <v>20</v>
      </c>
      <c r="N63" s="33" t="str">
        <f>VLOOKUP($B63,'2020 - Brestová (SK) - GS'!$C$17:$I$147,7,0)</f>
        <v>DNS</v>
      </c>
      <c r="O63" s="33" t="str">
        <f>VLOOKUP($B63,'2020 - Brestová (SK) - SL'!$C$17:$I$146,7,0)</f>
        <v>DNS</v>
      </c>
      <c r="P63" s="33" t="s">
        <v>18</v>
      </c>
      <c r="Q63" s="33" t="s">
        <v>18</v>
      </c>
      <c r="R63" s="33" t="s">
        <v>18</v>
      </c>
      <c r="S63" s="32">
        <v>10</v>
      </c>
      <c r="T63" s="32">
        <v>16</v>
      </c>
      <c r="U63" s="46">
        <v>25</v>
      </c>
      <c r="V63" s="34">
        <f t="shared" si="3"/>
        <v>128</v>
      </c>
    </row>
    <row r="64" spans="1:22" ht="15" customHeight="1">
      <c r="A64" s="27">
        <f>A63+1</f>
        <v>7</v>
      </c>
      <c r="B64" s="78" t="s">
        <v>79</v>
      </c>
      <c r="C64" s="79" t="s">
        <v>54</v>
      </c>
      <c r="D64" s="45">
        <v>2008</v>
      </c>
      <c r="E64" s="32">
        <v>10</v>
      </c>
      <c r="F64" s="32">
        <v>10</v>
      </c>
      <c r="G64" s="33" t="s">
        <v>18</v>
      </c>
      <c r="H64" s="33" t="s">
        <v>18</v>
      </c>
      <c r="I64" s="33" t="s">
        <v>18</v>
      </c>
      <c r="J64" s="32">
        <f>VLOOKUP($B64,'2020 - Předklášteří 1 - GS'!$C$17:$I$116,7,0)</f>
        <v>16</v>
      </c>
      <c r="K64" s="33" t="s">
        <v>18</v>
      </c>
      <c r="L64" s="32">
        <f>VLOOKUP($B64,'2020 - Předklášteří 1 - Gymkana'!$C$18:$I$86,7,0)</f>
        <v>16</v>
      </c>
      <c r="M64" s="32">
        <f>VLOOKUP($B64,'2020 - Předklášteří 1 - SL'!$C$17:$I$110,7,0)</f>
        <v>16</v>
      </c>
      <c r="N64" s="32">
        <f>VLOOKUP($B64,'2020 - Brestová (SK) - GS'!$C$17:$I$147,7,0)</f>
        <v>12</v>
      </c>
      <c r="O64" s="32">
        <f>VLOOKUP($B64,'2020 - Brestová (SK) - SL'!$C$17:$I$146,7,0)</f>
        <v>25</v>
      </c>
      <c r="P64" s="33" t="s">
        <v>18</v>
      </c>
      <c r="Q64" s="33" t="s">
        <v>18</v>
      </c>
      <c r="R64" s="33" t="s">
        <v>18</v>
      </c>
      <c r="S64" s="33" t="s">
        <v>18</v>
      </c>
      <c r="T64" s="33" t="s">
        <v>18</v>
      </c>
      <c r="U64" s="33" t="s">
        <v>18</v>
      </c>
      <c r="V64" s="34">
        <f t="shared" si="3"/>
        <v>105</v>
      </c>
    </row>
    <row r="65" spans="1:22" ht="15" customHeight="1">
      <c r="A65" s="27">
        <f>A64+1</f>
        <v>8</v>
      </c>
      <c r="B65" s="39" t="s">
        <v>82</v>
      </c>
      <c r="C65" s="29" t="s">
        <v>20</v>
      </c>
      <c r="D65" s="45">
        <v>2008</v>
      </c>
      <c r="E65" s="31">
        <v>12</v>
      </c>
      <c r="F65" s="33" t="s">
        <v>49</v>
      </c>
      <c r="G65" s="32">
        <f>VLOOKUP($B65,'2020 - Štítná - GS'!$C$16:$I$105,7,0)</f>
        <v>16</v>
      </c>
      <c r="H65" s="32">
        <f>VLOOKUP($B65,'2020 - Štítná - SG'!$C$16:$I$105,7,0)</f>
        <v>16</v>
      </c>
      <c r="I65" s="33" t="str">
        <f>VLOOKUP($B65,'2020 - Štítná - SL'!$C$16:$I$104,7,0)</f>
        <v>DNS</v>
      </c>
      <c r="J65" s="33" t="s">
        <v>18</v>
      </c>
      <c r="K65" s="33" t="s">
        <v>18</v>
      </c>
      <c r="L65" s="33" t="s">
        <v>18</v>
      </c>
      <c r="M65" s="33" t="s">
        <v>18</v>
      </c>
      <c r="N65" s="32">
        <f>VLOOKUP($B65,'2020 - Brestová (SK) - GS'!$C$17:$I$147,7,0)</f>
        <v>16</v>
      </c>
      <c r="O65" s="33" t="str">
        <f>VLOOKUP($B65,'2020 - Brestová (SK) - SL'!$C$17:$I$146,7,0)</f>
        <v>DSQ</v>
      </c>
      <c r="P65" s="33" t="s">
        <v>18</v>
      </c>
      <c r="Q65" s="33" t="s">
        <v>18</v>
      </c>
      <c r="R65" s="33" t="s">
        <v>18</v>
      </c>
      <c r="S65" s="33" t="s">
        <v>18</v>
      </c>
      <c r="T65" s="33" t="s">
        <v>18</v>
      </c>
      <c r="U65" s="33" t="s">
        <v>18</v>
      </c>
      <c r="V65" s="34">
        <f t="shared" si="3"/>
        <v>60</v>
      </c>
    </row>
    <row r="66" spans="1:22" ht="13.5" customHeight="1">
      <c r="A66" s="48"/>
      <c r="B66" s="61"/>
      <c r="C66" s="76"/>
      <c r="D66" s="5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52"/>
    </row>
    <row r="67" spans="1:22" ht="15.75" customHeight="1">
      <c r="A67" s="674" t="s">
        <v>83</v>
      </c>
      <c r="B67" s="680"/>
      <c r="C67" s="23"/>
      <c r="D67" s="24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6"/>
    </row>
    <row r="68" spans="1:22" ht="15" customHeight="1">
      <c r="A68" s="27">
        <v>1</v>
      </c>
      <c r="B68" s="75" t="s">
        <v>84</v>
      </c>
      <c r="C68" s="40" t="s">
        <v>85</v>
      </c>
      <c r="D68" s="45">
        <v>2006</v>
      </c>
      <c r="E68" s="32">
        <v>50</v>
      </c>
      <c r="F68" s="32">
        <v>50</v>
      </c>
      <c r="G68" s="32">
        <f>VLOOKUP($B68,'2020 - Štítná - GS'!$C$16:$I$105,7,0)</f>
        <v>50</v>
      </c>
      <c r="H68" s="32">
        <f>VLOOKUP($B68,'2020 - Štítná - SG'!$C$16:$I$105,7,0)</f>
        <v>50</v>
      </c>
      <c r="I68" s="32">
        <f>VLOOKUP($B68,'2020 - Štítná - SL'!$C$16:$I$104,7,0)</f>
        <v>50</v>
      </c>
      <c r="J68" s="32">
        <f>VLOOKUP($B68,'2020 - Předklášteří 1 - GS'!$C$17:$I$116,7,0)</f>
        <v>50</v>
      </c>
      <c r="K68" s="33" t="s">
        <v>18</v>
      </c>
      <c r="L68" s="32">
        <f>VLOOKUP($B68,'2020 - Předklášteří 1 - Gymkana'!$C$18:$I$86,7,0)</f>
        <v>50</v>
      </c>
      <c r="M68" s="33" t="str">
        <f>VLOOKUP($B68,'2020 - Předklášteří 1 - SL'!$C$17:$I$110,7,0)</f>
        <v>DNF</v>
      </c>
      <c r="N68" s="32">
        <f>VLOOKUP($B68,'2020 - Brestová (SK) - GS'!$C$17:$I$147,7,0)</f>
        <v>50</v>
      </c>
      <c r="O68" s="32">
        <f>VLOOKUP($B68,'2020 - Brestová (SK) - SL'!$C$17:$I$146,7,0)</f>
        <v>50</v>
      </c>
      <c r="P68" s="33" t="s">
        <v>86</v>
      </c>
      <c r="Q68" s="32">
        <v>50</v>
      </c>
      <c r="R68" s="32">
        <v>16</v>
      </c>
      <c r="S68" s="32">
        <v>50</v>
      </c>
      <c r="T68" s="32">
        <v>35</v>
      </c>
      <c r="U68" s="32" t="s">
        <v>49</v>
      </c>
      <c r="V68" s="34">
        <f t="shared" ref="V68:V78" si="4">SUM(E68:U68)</f>
        <v>601</v>
      </c>
    </row>
    <row r="69" spans="1:22" ht="15" customHeight="1">
      <c r="A69" s="27">
        <f t="shared" ref="A69:A78" si="5">A68+1</f>
        <v>2</v>
      </c>
      <c r="B69" s="75" t="s">
        <v>87</v>
      </c>
      <c r="C69" s="40" t="s">
        <v>46</v>
      </c>
      <c r="D69" s="45">
        <v>2005</v>
      </c>
      <c r="E69" s="33" t="s">
        <v>86</v>
      </c>
      <c r="F69" s="32">
        <v>35</v>
      </c>
      <c r="G69" s="33" t="str">
        <f>VLOOKUP($B69,'2020 - Štítná - GS'!$C$16:$I$105,7,0)</f>
        <v>DNF</v>
      </c>
      <c r="H69" s="32">
        <f>VLOOKUP($B69,'2020 - Štítná - SG'!$C$16:$I$105,7,0)</f>
        <v>35</v>
      </c>
      <c r="I69" s="32">
        <f>VLOOKUP($B69,'2020 - Štítná - SL'!$C$16:$I$104,7,0)</f>
        <v>35</v>
      </c>
      <c r="J69" s="32">
        <f>VLOOKUP($B69,'2020 - Předklášteří 1 - GS'!$C$17:$I$116,7,0)</f>
        <v>35</v>
      </c>
      <c r="K69" s="33" t="s">
        <v>18</v>
      </c>
      <c r="L69" s="32">
        <f>VLOOKUP($B69,'2020 - Předklášteří 1 - Gymkana'!$C$18:$I$86,7,0)</f>
        <v>10</v>
      </c>
      <c r="M69" s="32">
        <f>VLOOKUP($B69,'2020 - Předklášteří 1 - SL'!$C$17:$I$110,7,0)</f>
        <v>50</v>
      </c>
      <c r="N69" s="32">
        <f>VLOOKUP($B69,'2020 - Brestová (SK) - GS'!$C$17:$I$147,7,0)</f>
        <v>35</v>
      </c>
      <c r="O69" s="32">
        <f>VLOOKUP($B69,'2020 - Brestová (SK) - SL'!$C$17:$I$146,7,0)</f>
        <v>35</v>
      </c>
      <c r="P69" s="32">
        <v>50</v>
      </c>
      <c r="Q69" s="32">
        <v>35</v>
      </c>
      <c r="R69" s="33" t="s">
        <v>49</v>
      </c>
      <c r="S69" s="32">
        <v>35</v>
      </c>
      <c r="T69" s="32">
        <v>50</v>
      </c>
      <c r="U69" s="46" t="s">
        <v>49</v>
      </c>
      <c r="V69" s="34">
        <f t="shared" si="4"/>
        <v>440</v>
      </c>
    </row>
    <row r="70" spans="1:22" ht="15" customHeight="1">
      <c r="A70" s="27">
        <f t="shared" si="5"/>
        <v>3</v>
      </c>
      <c r="B70" s="75" t="s">
        <v>88</v>
      </c>
      <c r="C70" s="40" t="s">
        <v>22</v>
      </c>
      <c r="D70" s="45">
        <v>2006</v>
      </c>
      <c r="E70" s="32">
        <v>25</v>
      </c>
      <c r="F70" s="31">
        <v>20</v>
      </c>
      <c r="G70" s="32">
        <f>VLOOKUP($B70,'2020 - Štítná - GS'!$C$16:$I$105,7,0)</f>
        <v>25</v>
      </c>
      <c r="H70" s="32">
        <f>VLOOKUP($B70,'2020 - Štítná - SG'!$C$16:$I$105,7,0)</f>
        <v>12</v>
      </c>
      <c r="I70" s="32">
        <f>VLOOKUP($B70,'2020 - Štítná - SL'!$C$16:$I$104,7,0)</f>
        <v>25</v>
      </c>
      <c r="J70" s="32">
        <f>VLOOKUP($B70,'2020 - Předklášteří 1 - GS'!$C$17:$I$116,7,0)</f>
        <v>20</v>
      </c>
      <c r="K70" s="33" t="s">
        <v>18</v>
      </c>
      <c r="L70" s="32">
        <f>VLOOKUP($B70,'2020 - Předklášteří 1 - Gymkana'!$C$18:$I$86,7,0)</f>
        <v>35</v>
      </c>
      <c r="M70" s="32">
        <f>VLOOKUP($B70,'2020 - Předklášteří 1 - SL'!$C$17:$I$110,7,0)</f>
        <v>16</v>
      </c>
      <c r="N70" s="32">
        <f>VLOOKUP($B70,'2020 - Brestová (SK) - GS'!$C$17:$I$147,7,0)</f>
        <v>25</v>
      </c>
      <c r="O70" s="32">
        <f>VLOOKUP($B70,'2020 - Brestová (SK) - SL'!$C$17:$I$146,7,0)</f>
        <v>20</v>
      </c>
      <c r="P70" s="32">
        <v>35</v>
      </c>
      <c r="Q70" s="32">
        <v>16</v>
      </c>
      <c r="R70" s="32">
        <v>35</v>
      </c>
      <c r="S70" s="32">
        <v>25</v>
      </c>
      <c r="T70" s="32">
        <v>16</v>
      </c>
      <c r="U70" s="32">
        <v>35</v>
      </c>
      <c r="V70" s="34">
        <f t="shared" si="4"/>
        <v>385</v>
      </c>
    </row>
    <row r="71" spans="1:22" ht="15" customHeight="1">
      <c r="A71" s="27">
        <f t="shared" si="5"/>
        <v>4</v>
      </c>
      <c r="B71" s="75" t="s">
        <v>89</v>
      </c>
      <c r="C71" s="40" t="s">
        <v>20</v>
      </c>
      <c r="D71" s="45">
        <v>2006</v>
      </c>
      <c r="E71" s="32">
        <v>35</v>
      </c>
      <c r="F71" s="32">
        <v>25</v>
      </c>
      <c r="G71" s="32">
        <f>VLOOKUP($B71,'2020 - Štítná - GS'!$C$16:$I$105,7,0)</f>
        <v>35</v>
      </c>
      <c r="H71" s="32">
        <f>VLOOKUP($B71,'2020 - Štítná - SG'!$C$16:$I$105,7,0)</f>
        <v>25</v>
      </c>
      <c r="I71" s="32">
        <f>VLOOKUP($B71,'2020 - Štítná - SL'!$C$16:$I$104,7,0)</f>
        <v>20</v>
      </c>
      <c r="J71" s="32">
        <f>VLOOKUP($B71,'2020 - Předklášteří 1 - GS'!$C$17:$I$116,7,0)</f>
        <v>12</v>
      </c>
      <c r="K71" s="33" t="s">
        <v>18</v>
      </c>
      <c r="L71" s="32">
        <f>VLOOKUP($B71,'2020 - Předklášteří 1 - Gymkana'!$C$18:$I$86,7,0)</f>
        <v>25</v>
      </c>
      <c r="M71" s="32">
        <f>VLOOKUP($B71,'2020 - Předklášteří 1 - SL'!$C$17:$I$110,7,0)</f>
        <v>35</v>
      </c>
      <c r="N71" s="32">
        <f>VLOOKUP($B71,'2020 - Brestová (SK) - GS'!$C$17:$I$147,7,0)</f>
        <v>12</v>
      </c>
      <c r="O71" s="32">
        <f>VLOOKUP($B71,'2020 - Brestová (SK) - SL'!$C$17:$I$146,7,0)</f>
        <v>25</v>
      </c>
      <c r="P71" s="32">
        <v>25</v>
      </c>
      <c r="Q71" s="32">
        <v>25</v>
      </c>
      <c r="R71" s="32">
        <v>50</v>
      </c>
      <c r="S71" s="33" t="s">
        <v>18</v>
      </c>
      <c r="T71" s="33" t="s">
        <v>18</v>
      </c>
      <c r="U71" s="33" t="s">
        <v>18</v>
      </c>
      <c r="V71" s="34">
        <f t="shared" si="4"/>
        <v>349</v>
      </c>
    </row>
    <row r="72" spans="1:22" ht="15" customHeight="1">
      <c r="A72" s="27">
        <f t="shared" si="5"/>
        <v>5</v>
      </c>
      <c r="B72" s="75" t="s">
        <v>90</v>
      </c>
      <c r="C72" s="63" t="s">
        <v>91</v>
      </c>
      <c r="D72" s="45">
        <v>2006</v>
      </c>
      <c r="E72" s="31">
        <v>10</v>
      </c>
      <c r="F72" s="31">
        <v>8</v>
      </c>
      <c r="G72" s="32">
        <f>VLOOKUP($B72,'2020 - Štítná - GS'!$C$16:$I$105,7,0)</f>
        <v>16</v>
      </c>
      <c r="H72" s="32">
        <f>VLOOKUP($B72,'2020 - Štítná - SG'!$C$16:$I$105,7,0)</f>
        <v>10</v>
      </c>
      <c r="I72" s="32">
        <f>VLOOKUP($B72,'2020 - Štítná - SL'!$C$16:$I$104,7,0)</f>
        <v>10</v>
      </c>
      <c r="J72" s="32">
        <f>VLOOKUP($B72,'2020 - Předklášteří 1 - GS'!$C$17:$I$116,7,0)</f>
        <v>16</v>
      </c>
      <c r="K72" s="33" t="s">
        <v>18</v>
      </c>
      <c r="L72" s="32">
        <f>VLOOKUP($B72,'2020 - Předklášteří 1 - Gymkana'!$C$18:$I$86,7,0)</f>
        <v>20</v>
      </c>
      <c r="M72" s="32">
        <f>VLOOKUP($B72,'2020 - Předklášteří 1 - SL'!$C$17:$I$110,7,0)</f>
        <v>20</v>
      </c>
      <c r="N72" s="32">
        <f>VLOOKUP($B72,'2020 - Brestová (SK) - GS'!$C$17:$I$147,7,0)</f>
        <v>20</v>
      </c>
      <c r="O72" s="32">
        <f>VLOOKUP($B72,'2020 - Brestová (SK) - SL'!$C$17:$I$146,7,0)</f>
        <v>16</v>
      </c>
      <c r="P72" s="33" t="s">
        <v>49</v>
      </c>
      <c r="Q72" s="32">
        <v>20</v>
      </c>
      <c r="R72" s="32">
        <v>20</v>
      </c>
      <c r="S72" s="32">
        <v>20</v>
      </c>
      <c r="T72" s="32">
        <v>25</v>
      </c>
      <c r="U72" s="32" t="s">
        <v>49</v>
      </c>
      <c r="V72" s="34">
        <f t="shared" si="4"/>
        <v>231</v>
      </c>
    </row>
    <row r="73" spans="1:22" ht="15" customHeight="1">
      <c r="A73" s="27">
        <f t="shared" si="5"/>
        <v>6</v>
      </c>
      <c r="B73" s="75" t="s">
        <v>92</v>
      </c>
      <c r="C73" s="40" t="s">
        <v>93</v>
      </c>
      <c r="D73" s="45">
        <v>2006</v>
      </c>
      <c r="E73" s="32">
        <v>16</v>
      </c>
      <c r="F73" s="32">
        <v>12</v>
      </c>
      <c r="G73" s="32">
        <f>VLOOKUP($B73,'2020 - Štítná - GS'!$C$16:$I$105,7,0)</f>
        <v>20</v>
      </c>
      <c r="H73" s="33" t="str">
        <f>VLOOKUP($B73,'2020 - Štítná - SG'!$C$16:$I$105,7,0)</f>
        <v>DNF</v>
      </c>
      <c r="I73" s="32">
        <f>VLOOKUP($B73,'2020 - Štítná - SL'!$C$16:$I$104,7,0)</f>
        <v>12</v>
      </c>
      <c r="J73" s="32">
        <f>VLOOKUP($B73,'2020 - Předklášteří 1 - GS'!$C$17:$I$116,7,0)</f>
        <v>25</v>
      </c>
      <c r="K73" s="33" t="s">
        <v>18</v>
      </c>
      <c r="L73" s="32">
        <f>VLOOKUP($B73,'2020 - Předklášteří 1 - Gymkana'!$C$18:$I$86,7,0)</f>
        <v>16</v>
      </c>
      <c r="M73" s="32">
        <f>VLOOKUP($B73,'2020 - Předklášteří 1 - SL'!$C$17:$I$110,7,0)</f>
        <v>12</v>
      </c>
      <c r="N73" s="32">
        <f>VLOOKUP($B73,'2020 - Brestová (SK) - GS'!$C$17:$I$147,7,0)</f>
        <v>16</v>
      </c>
      <c r="O73" s="33" t="str">
        <f>VLOOKUP($B73,'2020 - Brestová (SK) - SL'!$C$17:$I$146,7,0)</f>
        <v>DSQ</v>
      </c>
      <c r="P73" s="33" t="s">
        <v>18</v>
      </c>
      <c r="Q73" s="33" t="s">
        <v>18</v>
      </c>
      <c r="R73" s="33" t="s">
        <v>18</v>
      </c>
      <c r="S73" s="32">
        <v>16</v>
      </c>
      <c r="T73" s="32">
        <v>20</v>
      </c>
      <c r="U73" s="46">
        <v>50</v>
      </c>
      <c r="V73" s="34">
        <f t="shared" si="4"/>
        <v>215</v>
      </c>
    </row>
    <row r="74" spans="1:22" ht="15" customHeight="1">
      <c r="A74" s="27">
        <f t="shared" si="5"/>
        <v>7</v>
      </c>
      <c r="B74" s="75" t="s">
        <v>94</v>
      </c>
      <c r="C74" s="63" t="s">
        <v>20</v>
      </c>
      <c r="D74" s="45">
        <v>2006</v>
      </c>
      <c r="E74" s="31">
        <v>20</v>
      </c>
      <c r="F74" s="32">
        <v>16</v>
      </c>
      <c r="G74" s="32">
        <f>VLOOKUP($B74,'2020 - Štítná - GS'!$C$16:$I$105,7,0)</f>
        <v>10</v>
      </c>
      <c r="H74" s="32">
        <f>VLOOKUP($B74,'2020 - Štítná - SG'!$C$16:$I$105,7,0)</f>
        <v>20</v>
      </c>
      <c r="I74" s="32">
        <f>VLOOKUP($B74,'2020 - Štítná - SL'!$C$16:$I$104,7,0)</f>
        <v>16</v>
      </c>
      <c r="J74" s="32">
        <f>VLOOKUP($B74,'2020 - Předklášteří 1 - GS'!$C$17:$I$116,7,0)</f>
        <v>10</v>
      </c>
      <c r="K74" s="33" t="s">
        <v>18</v>
      </c>
      <c r="L74" s="32">
        <f>VLOOKUP($B74,'2020 - Předklášteří 1 - Gymkana'!$C$18:$I$86,7,0)</f>
        <v>8</v>
      </c>
      <c r="M74" s="32">
        <f>VLOOKUP($B74,'2020 - Předklášteří 1 - SL'!$C$17:$I$110,7,0)</f>
        <v>25</v>
      </c>
      <c r="N74" s="33" t="str">
        <f>VLOOKUP($B74,'2020 - Brestová (SK) - GS'!$C$17:$I$147,7,0)</f>
        <v>DSQ</v>
      </c>
      <c r="O74" s="33" t="str">
        <f>VLOOKUP($B74,'2020 - Brestová (SK) - SL'!$C$17:$I$146,7,0)</f>
        <v>DSQ</v>
      </c>
      <c r="P74" s="33" t="s">
        <v>49</v>
      </c>
      <c r="Q74" s="32">
        <v>12</v>
      </c>
      <c r="R74" s="32">
        <v>25</v>
      </c>
      <c r="S74" s="33" t="s">
        <v>18</v>
      </c>
      <c r="T74" s="33" t="s">
        <v>18</v>
      </c>
      <c r="U74" s="33" t="s">
        <v>18</v>
      </c>
      <c r="V74" s="34">
        <f t="shared" si="4"/>
        <v>162</v>
      </c>
    </row>
    <row r="75" spans="1:22" ht="15" customHeight="1">
      <c r="A75" s="27">
        <f t="shared" si="5"/>
        <v>8</v>
      </c>
      <c r="B75" s="75" t="s">
        <v>95</v>
      </c>
      <c r="C75" s="63" t="s">
        <v>96</v>
      </c>
      <c r="D75" s="45">
        <v>2005</v>
      </c>
      <c r="E75" s="32">
        <v>12</v>
      </c>
      <c r="F75" s="31">
        <v>10</v>
      </c>
      <c r="G75" s="32">
        <f>VLOOKUP($B75,'2020 - Štítná - GS'!$C$16:$I$105,7,0)</f>
        <v>8</v>
      </c>
      <c r="H75" s="32">
        <f>VLOOKUP($B75,'2020 - Štítná - SG'!$C$16:$I$105,7,0)</f>
        <v>16</v>
      </c>
      <c r="I75" s="32">
        <f>VLOOKUP($B75,'2020 - Štítná - SL'!$C$16:$I$104,7,0)</f>
        <v>8</v>
      </c>
      <c r="J75" s="33" t="str">
        <f>VLOOKUP($B75,'2020 - Předklášteří 1 - GS'!$C$17:$I$116,7,0)</f>
        <v>DSQ</v>
      </c>
      <c r="K75" s="33" t="s">
        <v>18</v>
      </c>
      <c r="L75" s="32">
        <f>VLOOKUP($B75,'2020 - Předklášteří 1 - Gymkana'!$C$18:$I$86,7,0)</f>
        <v>12</v>
      </c>
      <c r="M75" s="33" t="str">
        <f>VLOOKUP($B75,'2020 - Předklášteří 1 - SL'!$C$17:$I$110,7,0)</f>
        <v>DSQ</v>
      </c>
      <c r="N75" s="33" t="str">
        <f>VLOOKUP($B75,'2020 - Brestová (SK) - GS'!$C$17:$I$147,7,0)</f>
        <v>DSQ</v>
      </c>
      <c r="O75" s="33" t="str">
        <f>VLOOKUP($B75,'2020 - Brestová (SK) - SL'!$C$17:$I$146,7,0)</f>
        <v>DSQ</v>
      </c>
      <c r="P75" s="32">
        <v>20</v>
      </c>
      <c r="Q75" s="32">
        <v>10</v>
      </c>
      <c r="R75" s="32">
        <v>16</v>
      </c>
      <c r="S75" s="32">
        <v>12</v>
      </c>
      <c r="T75" s="32">
        <v>12</v>
      </c>
      <c r="U75" s="32" t="s">
        <v>49</v>
      </c>
      <c r="V75" s="34">
        <f t="shared" si="4"/>
        <v>136</v>
      </c>
    </row>
    <row r="76" spans="1:22" ht="15" customHeight="1">
      <c r="A76" s="27">
        <f t="shared" si="5"/>
        <v>9</v>
      </c>
      <c r="B76" s="75" t="s">
        <v>97</v>
      </c>
      <c r="C76" s="63" t="s">
        <v>93</v>
      </c>
      <c r="D76" s="45">
        <v>2006</v>
      </c>
      <c r="E76" s="33" t="s">
        <v>49</v>
      </c>
      <c r="F76" s="33" t="s">
        <v>49</v>
      </c>
      <c r="G76" s="32">
        <f>VLOOKUP($B76,'2020 - Štítná - GS'!$C$16:$I$105,7,0)</f>
        <v>7</v>
      </c>
      <c r="H76" s="32">
        <f>VLOOKUP($B76,'2020 - Štítná - SG'!$C$16:$I$105,7,0)</f>
        <v>7</v>
      </c>
      <c r="I76" s="32">
        <f>VLOOKUP($B76,'2020 - Štítná - SL'!$C$16:$I$104,7,0)</f>
        <v>6</v>
      </c>
      <c r="J76" s="33" t="str">
        <f>VLOOKUP($B76,'2020 - Předklášteří 1 - GS'!$C$17:$I$116,7,0)</f>
        <v>DNS</v>
      </c>
      <c r="K76" s="33" t="s">
        <v>18</v>
      </c>
      <c r="L76" s="32">
        <f>VLOOKUP($B76,'2020 - Předklášteří 1 - Gymkana'!$C$18:$I$86,7,0)</f>
        <v>7</v>
      </c>
      <c r="M76" s="33" t="str">
        <f>VLOOKUP($B76,'2020 - Předklášteří 1 - SL'!$C$17:$I$110,7,0)</f>
        <v>DNF</v>
      </c>
      <c r="N76" s="32">
        <f>VLOOKUP($B76,'2020 - Brestová (SK) - GS'!$C$17:$I$147,7,0)</f>
        <v>8</v>
      </c>
      <c r="O76" s="32">
        <f>VLOOKUP($B76,'2020 - Brestová (SK) - SL'!$C$17:$I$146,7,0)</f>
        <v>12</v>
      </c>
      <c r="P76" s="32">
        <v>12</v>
      </c>
      <c r="Q76" s="32">
        <v>8</v>
      </c>
      <c r="R76" s="33" t="s">
        <v>49</v>
      </c>
      <c r="S76" s="33" t="s">
        <v>49</v>
      </c>
      <c r="T76" s="32">
        <v>10</v>
      </c>
      <c r="U76" s="46">
        <v>25</v>
      </c>
      <c r="V76" s="34">
        <f t="shared" si="4"/>
        <v>102</v>
      </c>
    </row>
    <row r="77" spans="1:22" ht="15" customHeight="1">
      <c r="A77" s="27">
        <f t="shared" si="5"/>
        <v>10</v>
      </c>
      <c r="B77" s="75" t="s">
        <v>98</v>
      </c>
      <c r="C77" s="40" t="s">
        <v>17</v>
      </c>
      <c r="D77" s="45">
        <v>2005</v>
      </c>
      <c r="E77" s="33" t="s">
        <v>18</v>
      </c>
      <c r="F77" s="33" t="s">
        <v>18</v>
      </c>
      <c r="G77" s="32">
        <f>VLOOKUP($B77,'2020 - Štítná - GS'!$C$16:$I$105,7,0)</f>
        <v>12</v>
      </c>
      <c r="H77" s="32">
        <f>VLOOKUP($B77,'2020 - Štítná - SG'!$C$16:$I$105,7,0)</f>
        <v>8</v>
      </c>
      <c r="I77" s="33" t="str">
        <f>VLOOKUP($B77,'2020 - Štítná - SL'!$C$16:$I$104,7,0)</f>
        <v>DNS</v>
      </c>
      <c r="J77" s="33" t="s">
        <v>18</v>
      </c>
      <c r="K77" s="33" t="s">
        <v>18</v>
      </c>
      <c r="L77" s="33" t="s">
        <v>18</v>
      </c>
      <c r="M77" s="33" t="s">
        <v>18</v>
      </c>
      <c r="N77" s="32">
        <f>VLOOKUP($B77,'2020 - Brestová (SK) - GS'!$C$17:$I$147,7,0)</f>
        <v>10</v>
      </c>
      <c r="O77" s="33" t="str">
        <f>VLOOKUP($B77,'2020 - Brestová (SK) - SL'!$C$17:$I$146,7,0)</f>
        <v>DSQ</v>
      </c>
      <c r="P77" s="33" t="s">
        <v>18</v>
      </c>
      <c r="Q77" s="33" t="s">
        <v>18</v>
      </c>
      <c r="R77" s="33" t="s">
        <v>18</v>
      </c>
      <c r="S77" s="33" t="s">
        <v>18</v>
      </c>
      <c r="T77" s="33" t="s">
        <v>18</v>
      </c>
      <c r="U77" s="33" t="s">
        <v>18</v>
      </c>
      <c r="V77" s="34">
        <f t="shared" si="4"/>
        <v>30</v>
      </c>
    </row>
    <row r="78" spans="1:22" ht="15" customHeight="1">
      <c r="A78" s="27">
        <f t="shared" si="5"/>
        <v>11</v>
      </c>
      <c r="B78" s="75" t="s">
        <v>99</v>
      </c>
      <c r="C78" s="40" t="s">
        <v>20</v>
      </c>
      <c r="D78" s="45">
        <v>2005</v>
      </c>
      <c r="E78" s="33" t="s">
        <v>49</v>
      </c>
      <c r="F78" s="33" t="s">
        <v>86</v>
      </c>
      <c r="G78" s="33" t="str">
        <f>VLOOKUP($B78,'2020 - Štítná - GS'!$C$16:$I$105,7,0)</f>
        <v>DNF</v>
      </c>
      <c r="H78" s="33" t="str">
        <f>VLOOKUP($B78,'2020 - Štítná - SG'!$C$16:$I$105,7,0)</f>
        <v>DSQ</v>
      </c>
      <c r="I78" s="32">
        <f>VLOOKUP($B78,'2020 - Štítná - SL'!$C$16:$I$104,7,0)</f>
        <v>7</v>
      </c>
      <c r="J78" s="33" t="s">
        <v>18</v>
      </c>
      <c r="K78" s="33" t="s">
        <v>18</v>
      </c>
      <c r="L78" s="33" t="s">
        <v>18</v>
      </c>
      <c r="M78" s="33" t="s">
        <v>18</v>
      </c>
      <c r="N78" s="33" t="str">
        <f>VLOOKUP($B78,'2020 - Brestová (SK) - GS'!$C$17:$I$147,7,0)</f>
        <v>DSQ</v>
      </c>
      <c r="O78" s="33" t="str">
        <f>VLOOKUP($B78,'2020 - Brestová (SK) - SL'!$C$17:$I$146,7,0)</f>
        <v>DSQ</v>
      </c>
      <c r="P78" s="32">
        <v>16</v>
      </c>
      <c r="Q78" s="33" t="s">
        <v>49</v>
      </c>
      <c r="R78" s="33" t="s">
        <v>49</v>
      </c>
      <c r="S78" s="33" t="s">
        <v>18</v>
      </c>
      <c r="T78" s="33" t="s">
        <v>18</v>
      </c>
      <c r="U78" s="33" t="s">
        <v>18</v>
      </c>
      <c r="V78" s="34">
        <f t="shared" si="4"/>
        <v>23</v>
      </c>
    </row>
    <row r="79" spans="1:22" ht="12" customHeight="1">
      <c r="A79" s="70"/>
      <c r="B79" s="80"/>
      <c r="C79" s="81"/>
      <c r="D79" s="82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52"/>
    </row>
    <row r="80" spans="1:22" ht="15.75" customHeight="1">
      <c r="A80" s="674" t="s">
        <v>100</v>
      </c>
      <c r="B80" s="680"/>
      <c r="C80" s="23"/>
      <c r="D80" s="24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6"/>
    </row>
    <row r="81" spans="1:22" ht="15" customHeight="1">
      <c r="A81" s="27">
        <v>1</v>
      </c>
      <c r="B81" s="75" t="s">
        <v>101</v>
      </c>
      <c r="C81" s="40" t="s">
        <v>54</v>
      </c>
      <c r="D81" s="45">
        <v>2006</v>
      </c>
      <c r="E81" s="32">
        <v>50</v>
      </c>
      <c r="F81" s="32">
        <v>50</v>
      </c>
      <c r="G81" s="32">
        <f>VLOOKUP($B81,'2020 - Štítná - GS'!$C$16:$I$105,7,0)</f>
        <v>50</v>
      </c>
      <c r="H81" s="32">
        <f>VLOOKUP($B81,'2020 - Štítná - SG'!$C$16:$I$105,7,0)</f>
        <v>50</v>
      </c>
      <c r="I81" s="32">
        <f>VLOOKUP($B81,'2020 - Štítná - SL'!$C$16:$I$104,7,0)</f>
        <v>50</v>
      </c>
      <c r="J81" s="32">
        <f>VLOOKUP($B81,'2020 - Předklášteří 1 - GS'!$C$17:$I$116,7,0)</f>
        <v>50</v>
      </c>
      <c r="K81" s="33" t="s">
        <v>18</v>
      </c>
      <c r="L81" s="32">
        <f>VLOOKUP($B81,'2020 - Předklášteří 1 - Gymkana'!$C$18:$I$86,7,0)</f>
        <v>50</v>
      </c>
      <c r="M81" s="32">
        <f>VLOOKUP($B81,'2020 - Předklášteří 1 - SL'!$C$17:$I$110,7,0)</f>
        <v>50</v>
      </c>
      <c r="N81" s="32">
        <f>VLOOKUP($B81,'2020 - Brestová (SK) - GS'!$C$17:$I$147,7,0)</f>
        <v>50</v>
      </c>
      <c r="O81" s="32">
        <f>VLOOKUP($B81,'2020 - Brestová (SK) - SL'!$C$17:$I$146,7,0)</f>
        <v>50</v>
      </c>
      <c r="P81" s="32">
        <v>50</v>
      </c>
      <c r="Q81" s="32">
        <v>50</v>
      </c>
      <c r="R81" s="32">
        <v>50</v>
      </c>
      <c r="S81" s="32">
        <v>50</v>
      </c>
      <c r="T81" s="32">
        <v>50</v>
      </c>
      <c r="U81" s="32">
        <v>50</v>
      </c>
      <c r="V81" s="34">
        <f>SUM(E81:U81)</f>
        <v>800</v>
      </c>
    </row>
    <row r="82" spans="1:22" ht="15" customHeight="1">
      <c r="A82" s="27">
        <v>2</v>
      </c>
      <c r="B82" s="75" t="s">
        <v>102</v>
      </c>
      <c r="C82" s="40" t="s">
        <v>28</v>
      </c>
      <c r="D82" s="45">
        <v>2006</v>
      </c>
      <c r="E82" s="33" t="s">
        <v>18</v>
      </c>
      <c r="F82" s="33" t="s">
        <v>18</v>
      </c>
      <c r="G82" s="33" t="s">
        <v>18</v>
      </c>
      <c r="H82" s="33" t="s">
        <v>18</v>
      </c>
      <c r="I82" s="33" t="s">
        <v>18</v>
      </c>
      <c r="J82" s="33" t="s">
        <v>18</v>
      </c>
      <c r="K82" s="33" t="s">
        <v>18</v>
      </c>
      <c r="L82" s="33" t="s">
        <v>18</v>
      </c>
      <c r="M82" s="33" t="s">
        <v>18</v>
      </c>
      <c r="N82" s="32">
        <f>VLOOKUP($B82,'2020 - Brestová (SK) - GS'!$C$17:$I$147,7,0)</f>
        <v>35</v>
      </c>
      <c r="O82" s="32">
        <f>VLOOKUP($B82,'2020 - Brestová (SK) - GS'!$C$17:$I$147,7,0)</f>
        <v>35</v>
      </c>
      <c r="P82" s="33" t="s">
        <v>18</v>
      </c>
      <c r="Q82" s="33" t="s">
        <v>18</v>
      </c>
      <c r="R82" s="33" t="s">
        <v>18</v>
      </c>
      <c r="S82" s="33" t="s">
        <v>18</v>
      </c>
      <c r="T82" s="33" t="s">
        <v>18</v>
      </c>
      <c r="U82" s="33" t="s">
        <v>18</v>
      </c>
      <c r="V82" s="34">
        <f>SUM(E82:R82)</f>
        <v>70</v>
      </c>
    </row>
    <row r="83" spans="1:22" ht="13.5" customHeight="1">
      <c r="A83" s="83"/>
      <c r="B83" s="49"/>
      <c r="C83" s="50"/>
      <c r="D83" s="5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84"/>
    </row>
    <row r="84" spans="1:22" ht="15.75" customHeight="1">
      <c r="A84" s="674" t="s">
        <v>103</v>
      </c>
      <c r="B84" s="675"/>
      <c r="C84" s="23"/>
      <c r="D84" s="8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6"/>
    </row>
    <row r="85" spans="1:22" ht="15" customHeight="1">
      <c r="A85" s="27">
        <v>1</v>
      </c>
      <c r="B85" s="36" t="s">
        <v>106</v>
      </c>
      <c r="C85" s="40" t="s">
        <v>91</v>
      </c>
      <c r="D85" s="38">
        <v>2002</v>
      </c>
      <c r="E85" s="32">
        <v>35</v>
      </c>
      <c r="F85" s="32">
        <v>50</v>
      </c>
      <c r="G85" s="32">
        <f>VLOOKUP($B85,'2020 - Štítná - GS'!$C$16:$I$105,7,0)</f>
        <v>16</v>
      </c>
      <c r="H85" s="32">
        <f>VLOOKUP($B85,'2020 - Štítná - SG'!$C$16:$I$105,7,0)</f>
        <v>25</v>
      </c>
      <c r="I85" s="32">
        <f>VLOOKUP($B85,'2020 - Štítná - SL'!$C$16:$I$104,7,0)</f>
        <v>20</v>
      </c>
      <c r="J85" s="32">
        <f>VLOOKUP($B85,'2020 - Předklášteří 1 - GS'!$C$17:$I$116,7,0)</f>
        <v>35</v>
      </c>
      <c r="K85" s="32">
        <f>VLOOKUP($B85,'2020 - Předklášteří 1 - SG'!$C$18:$G$47,5,0)</f>
        <v>25</v>
      </c>
      <c r="L85" s="33" t="s">
        <v>18</v>
      </c>
      <c r="M85" s="32">
        <f>VLOOKUP($B85,'2020 - Předklášteří 1 - SL'!$C$17:$I$110,7,0)</f>
        <v>50</v>
      </c>
      <c r="N85" s="32">
        <f>VLOOKUP($B85,'2020 - Brestová (SK) - GS'!$C$17:$I$147,7,0)</f>
        <v>50</v>
      </c>
      <c r="O85" s="32">
        <f>VLOOKUP($B85,'2020 - Brestová (SK) - SL'!$C$17:$I$146,7,0)</f>
        <v>50</v>
      </c>
      <c r="P85" s="32">
        <v>35</v>
      </c>
      <c r="Q85" s="32">
        <v>50</v>
      </c>
      <c r="R85" s="32">
        <v>50</v>
      </c>
      <c r="S85" s="32">
        <v>16</v>
      </c>
      <c r="T85" s="32">
        <v>35</v>
      </c>
      <c r="U85" s="32">
        <v>25</v>
      </c>
      <c r="V85" s="34">
        <f t="shared" ref="V85:V95" si="6">SUM(E85:I85)+SUM(N85:O85)+SUM(S85:U85)</f>
        <v>322</v>
      </c>
    </row>
    <row r="86" spans="1:22" ht="15" customHeight="1">
      <c r="A86" s="86">
        <f t="shared" ref="A86:A92" si="7">A85+1</f>
        <v>2</v>
      </c>
      <c r="B86" s="39" t="s">
        <v>104</v>
      </c>
      <c r="C86" s="40" t="s">
        <v>105</v>
      </c>
      <c r="D86" s="30">
        <v>1999</v>
      </c>
      <c r="E86" s="31">
        <v>50</v>
      </c>
      <c r="F86" s="31">
        <v>16</v>
      </c>
      <c r="G86" s="32">
        <f>VLOOKUP($B86,'2020 - Štítná - GS'!$C$16:$I$105,7,0)</f>
        <v>50</v>
      </c>
      <c r="H86" s="32">
        <f>VLOOKUP($B86,'2020 - Štítná - SG'!$C$16:$I$105,7,0)</f>
        <v>35</v>
      </c>
      <c r="I86" s="32">
        <f>VLOOKUP($B86,'2020 - Štítná - SL'!$C$16:$I$104,7,0)</f>
        <v>50</v>
      </c>
      <c r="J86" s="32">
        <f>VLOOKUP($B86,'2020 - Předklášteří 1 - GS'!$C$17:$I$116,7,0)</f>
        <v>50</v>
      </c>
      <c r="K86" s="32">
        <f>VLOOKUP($B86,'2020 - Předklášteří 1 - SG'!$C$18:$G$47,5,0)</f>
        <v>35</v>
      </c>
      <c r="L86" s="33" t="s">
        <v>18</v>
      </c>
      <c r="M86" s="32">
        <f>VLOOKUP($B86,'2020 - Předklášteří 1 - SL'!$C$17:$I$110,7,0)</f>
        <v>35</v>
      </c>
      <c r="N86" s="33" t="str">
        <f>VLOOKUP($B86,'2020 - Brestová (SK) - GS'!$C$17:$I$147,7,0)</f>
        <v>DSQ</v>
      </c>
      <c r="O86" s="33" t="str">
        <f>VLOOKUP($B86,'2020 - Brestová (SK) - SL'!$C$17:$I$146,7,0)</f>
        <v>DSQ</v>
      </c>
      <c r="P86" s="33" t="s">
        <v>18</v>
      </c>
      <c r="Q86" s="33" t="s">
        <v>18</v>
      </c>
      <c r="R86" s="33" t="s">
        <v>18</v>
      </c>
      <c r="S86" s="32">
        <v>50</v>
      </c>
      <c r="T86" s="32">
        <v>50</v>
      </c>
      <c r="U86" s="46" t="s">
        <v>49</v>
      </c>
      <c r="V86" s="34">
        <f t="shared" si="6"/>
        <v>301</v>
      </c>
    </row>
    <row r="87" spans="1:22" ht="15" customHeight="1">
      <c r="A87" s="27">
        <f t="shared" si="7"/>
        <v>3</v>
      </c>
      <c r="B87" s="36" t="s">
        <v>107</v>
      </c>
      <c r="C87" s="63" t="s">
        <v>20</v>
      </c>
      <c r="D87" s="38">
        <v>2001</v>
      </c>
      <c r="E87" s="31">
        <v>20</v>
      </c>
      <c r="F87" s="31">
        <v>35</v>
      </c>
      <c r="G87" s="32">
        <f>VLOOKUP($B87,'2020 - Štítná - GS'!$C$16:$I$105,7,0)</f>
        <v>35</v>
      </c>
      <c r="H87" s="32">
        <f>VLOOKUP($B87,'2020 - Štítná - SG'!$C$16:$I$105,7,0)</f>
        <v>20</v>
      </c>
      <c r="I87" s="33" t="str">
        <f>VLOOKUP($B87,'2020 - Štítná - SL'!$C$16:$I$104,7,0)</f>
        <v>DSQ</v>
      </c>
      <c r="J87" s="32">
        <f>VLOOKUP($B87,'2020 - Předklášteří 1 - GS'!$C$17:$I$116,7,0)</f>
        <v>25</v>
      </c>
      <c r="K87" s="32">
        <v>50</v>
      </c>
      <c r="L87" s="33" t="s">
        <v>18</v>
      </c>
      <c r="M87" s="32">
        <f>VLOOKUP($B87,'2020 - Předklášteří 1 - SL'!$C$17:$I$110,7,0)</f>
        <v>25</v>
      </c>
      <c r="N87" s="32">
        <f>VLOOKUP($B87,'2020 - Brestová (SK) - GS'!$C$17:$I$147,7,0)</f>
        <v>35</v>
      </c>
      <c r="O87" s="32">
        <f>VLOOKUP($B87,'2020 - Brestová (SK) - SL'!$C$17:$I$146,7,0)</f>
        <v>20</v>
      </c>
      <c r="P87" s="32">
        <v>50</v>
      </c>
      <c r="Q87" s="32">
        <v>35</v>
      </c>
      <c r="R87" s="32">
        <v>35</v>
      </c>
      <c r="S87" s="32">
        <v>25</v>
      </c>
      <c r="T87" s="32">
        <v>20</v>
      </c>
      <c r="U87" s="32">
        <v>50</v>
      </c>
      <c r="V87" s="34">
        <f t="shared" si="6"/>
        <v>260</v>
      </c>
    </row>
    <row r="88" spans="1:22" ht="15" customHeight="1">
      <c r="A88" s="27">
        <f t="shared" si="7"/>
        <v>4</v>
      </c>
      <c r="B88" s="75" t="s">
        <v>108</v>
      </c>
      <c r="C88" s="40" t="s">
        <v>109</v>
      </c>
      <c r="D88" s="45">
        <v>2002</v>
      </c>
      <c r="E88" s="32">
        <v>25</v>
      </c>
      <c r="F88" s="32">
        <v>20</v>
      </c>
      <c r="G88" s="32">
        <f>VLOOKUP($B88,'2020 - Štítná - GS'!$C$16:$I$105,7,0)</f>
        <v>20</v>
      </c>
      <c r="H88" s="32">
        <f>VLOOKUP($B88,'2020 - Štítná - SG'!$C$16:$I$105,7,0)</f>
        <v>50</v>
      </c>
      <c r="I88" s="33" t="str">
        <f>VLOOKUP($B88,'2020 - Štítná - SL'!$C$16:$I$104,7,0)</f>
        <v>DNF</v>
      </c>
      <c r="J88" s="33" t="s">
        <v>18</v>
      </c>
      <c r="K88" s="33" t="s">
        <v>18</v>
      </c>
      <c r="L88" s="33" t="s">
        <v>18</v>
      </c>
      <c r="M88" s="33" t="s">
        <v>18</v>
      </c>
      <c r="N88" s="33" t="str">
        <f>VLOOKUP($B88,'2020 - Brestová (SK) - GS'!$C$17:$I$147,7,0)</f>
        <v>DSQ</v>
      </c>
      <c r="O88" s="32">
        <f>VLOOKUP($B88,'2020 - Brestová (SK) - SL'!$C$17:$I$146,7,0)</f>
        <v>35</v>
      </c>
      <c r="P88" s="32">
        <v>25</v>
      </c>
      <c r="Q88" s="33" t="s">
        <v>49</v>
      </c>
      <c r="R88" s="32">
        <v>16</v>
      </c>
      <c r="S88" s="32">
        <v>20</v>
      </c>
      <c r="T88" s="32">
        <v>25</v>
      </c>
      <c r="U88" s="32">
        <v>35</v>
      </c>
      <c r="V88" s="34">
        <f t="shared" si="6"/>
        <v>230</v>
      </c>
    </row>
    <row r="89" spans="1:22" ht="15" customHeight="1">
      <c r="A89" s="27">
        <f t="shared" si="7"/>
        <v>5</v>
      </c>
      <c r="B89" s="39" t="s">
        <v>110</v>
      </c>
      <c r="C89" s="40" t="s">
        <v>54</v>
      </c>
      <c r="D89" s="45">
        <v>2004</v>
      </c>
      <c r="E89" s="32">
        <v>16</v>
      </c>
      <c r="F89" s="32">
        <v>25</v>
      </c>
      <c r="G89" s="32">
        <f>VLOOKUP($B89,'2020 - Štítná - GS'!$C$16:$I$105,7,0)</f>
        <v>25</v>
      </c>
      <c r="H89" s="32">
        <f>VLOOKUP($B89,'2020 - Štítná - SG'!$C$16:$I$105,7,0)</f>
        <v>16</v>
      </c>
      <c r="I89" s="32">
        <f>VLOOKUP($B89,'2020 - Štítná - SL'!$C$16:$I$104,7,0)</f>
        <v>35</v>
      </c>
      <c r="J89" s="33" t="s">
        <v>18</v>
      </c>
      <c r="K89" s="33" t="s">
        <v>18</v>
      </c>
      <c r="L89" s="33" t="s">
        <v>18</v>
      </c>
      <c r="M89" s="33" t="s">
        <v>18</v>
      </c>
      <c r="N89" s="33" t="str">
        <f>VLOOKUP($B89,'2020 - Brestová (SK) - GS'!$C$17:$I$147,7,0)</f>
        <v>DSQ</v>
      </c>
      <c r="O89" s="32">
        <f>VLOOKUP($B89,'2020 - Brestová (SK) - SL'!$C$17:$I$146,7,0)</f>
        <v>25</v>
      </c>
      <c r="P89" s="33" t="s">
        <v>18</v>
      </c>
      <c r="Q89" s="33" t="s">
        <v>18</v>
      </c>
      <c r="R89" s="33" t="s">
        <v>18</v>
      </c>
      <c r="S89" s="32">
        <v>35</v>
      </c>
      <c r="T89" s="32">
        <v>16</v>
      </c>
      <c r="U89" s="46" t="s">
        <v>49</v>
      </c>
      <c r="V89" s="34">
        <f t="shared" si="6"/>
        <v>193</v>
      </c>
    </row>
    <row r="90" spans="1:22" ht="15" customHeight="1">
      <c r="A90" s="27">
        <f t="shared" si="7"/>
        <v>6</v>
      </c>
      <c r="B90" s="36" t="s">
        <v>111</v>
      </c>
      <c r="C90" s="40" t="s">
        <v>20</v>
      </c>
      <c r="D90" s="45">
        <v>2003</v>
      </c>
      <c r="E90" s="32">
        <v>12</v>
      </c>
      <c r="F90" s="32">
        <v>12</v>
      </c>
      <c r="G90" s="32">
        <f>VLOOKUP($B90,'2020 - Štítná - GS'!$C$16:$I$105,7,0)</f>
        <v>12</v>
      </c>
      <c r="H90" s="32">
        <f>VLOOKUP($B90,'2020 - Štítná - SG'!$C$16:$I$105,7,0)</f>
        <v>12</v>
      </c>
      <c r="I90" s="32">
        <f>VLOOKUP($B90,'2020 - Štítná - SL'!$C$16:$I$104,7,0)</f>
        <v>25</v>
      </c>
      <c r="J90" s="33" t="s">
        <v>18</v>
      </c>
      <c r="K90" s="33" t="s">
        <v>18</v>
      </c>
      <c r="L90" s="33" t="s">
        <v>18</v>
      </c>
      <c r="M90" s="33" t="s">
        <v>18</v>
      </c>
      <c r="N90" s="33" t="str">
        <f>VLOOKUP($B90,'2020 - Brestová (SK) - GS'!$C$17:$I$147,7,0)</f>
        <v>DSQ</v>
      </c>
      <c r="O90" s="33" t="str">
        <f>VLOOKUP($B90,'2020 - Brestová (SK) - SL'!$C$17:$I$146,7,0)</f>
        <v>DSQ</v>
      </c>
      <c r="P90" s="32">
        <v>20</v>
      </c>
      <c r="Q90" s="33" t="s">
        <v>49</v>
      </c>
      <c r="R90" s="32">
        <v>25</v>
      </c>
      <c r="S90" s="33" t="s">
        <v>18</v>
      </c>
      <c r="T90" s="33" t="s">
        <v>18</v>
      </c>
      <c r="U90" s="33" t="s">
        <v>18</v>
      </c>
      <c r="V90" s="34">
        <f t="shared" si="6"/>
        <v>73</v>
      </c>
    </row>
    <row r="91" spans="1:22" ht="15" customHeight="1">
      <c r="A91" s="27">
        <f t="shared" si="7"/>
        <v>7</v>
      </c>
      <c r="B91" s="75" t="s">
        <v>112</v>
      </c>
      <c r="C91" s="63" t="s">
        <v>105</v>
      </c>
      <c r="D91" s="45">
        <v>2002</v>
      </c>
      <c r="E91" s="31">
        <v>8</v>
      </c>
      <c r="F91" s="33" t="s">
        <v>18</v>
      </c>
      <c r="G91" s="32">
        <f>VLOOKUP($B91,'2020 - Štítná - GS'!$C$16:$I$105,7,0)</f>
        <v>10</v>
      </c>
      <c r="H91" s="32">
        <f>VLOOKUP($B91,'2020 - Štítná - SG'!$C$16:$I$105,7,0)</f>
        <v>10</v>
      </c>
      <c r="I91" s="33" t="str">
        <f>VLOOKUP($B91,'2020 - Štítná - SL'!$C$16:$I$104,7,0)</f>
        <v>DSQ</v>
      </c>
      <c r="J91" s="32">
        <f>VLOOKUP($B91,'2020 - Předklášteří 1 - GS'!$C$17:$I$116,7,0)</f>
        <v>20</v>
      </c>
      <c r="K91" s="32">
        <f>VLOOKUP($B91,'2020 - Předklášteří 1 - SG'!$C$18:$G$47,5,0)</f>
        <v>20</v>
      </c>
      <c r="L91" s="33" t="s">
        <v>18</v>
      </c>
      <c r="M91" s="33" t="str">
        <f>VLOOKUP($B91,'2020 - Předklášteří 1 - SL'!$C$17:$I$110,7,0)</f>
        <v>DSQ</v>
      </c>
      <c r="N91" s="33" t="str">
        <f>VLOOKUP($B91,'2020 - Brestová (SK) - GS'!$C$17:$I$147,7,0)</f>
        <v>DNS</v>
      </c>
      <c r="O91" s="33" t="str">
        <f>VLOOKUP($B91,'2020 - Brestová (SK) - SL'!$C$17:$I$146,7,0)</f>
        <v>DNS</v>
      </c>
      <c r="P91" s="32">
        <v>16</v>
      </c>
      <c r="Q91" s="32">
        <v>25</v>
      </c>
      <c r="R91" s="32">
        <v>20</v>
      </c>
      <c r="S91" s="32">
        <v>10</v>
      </c>
      <c r="T91" s="32">
        <v>10</v>
      </c>
      <c r="U91" s="32" t="s">
        <v>49</v>
      </c>
      <c r="V91" s="34">
        <f t="shared" si="6"/>
        <v>48</v>
      </c>
    </row>
    <row r="92" spans="1:22" ht="15" customHeight="1">
      <c r="A92" s="27">
        <f t="shared" si="7"/>
        <v>8</v>
      </c>
      <c r="B92" s="75" t="s">
        <v>113</v>
      </c>
      <c r="C92" s="40" t="s">
        <v>114</v>
      </c>
      <c r="D92" s="45">
        <v>2004</v>
      </c>
      <c r="E92" s="31">
        <v>10</v>
      </c>
      <c r="F92" s="31">
        <v>10</v>
      </c>
      <c r="G92" s="33" t="s">
        <v>18</v>
      </c>
      <c r="H92" s="33" t="s">
        <v>18</v>
      </c>
      <c r="I92" s="33" t="s">
        <v>18</v>
      </c>
      <c r="J92" s="33" t="s">
        <v>18</v>
      </c>
      <c r="K92" s="33" t="s">
        <v>18</v>
      </c>
      <c r="L92" s="33" t="s">
        <v>18</v>
      </c>
      <c r="M92" s="33" t="s">
        <v>18</v>
      </c>
      <c r="N92" s="33" t="str">
        <f>VLOOKUP($B92,'2020 - Brestová (SK) - GS'!$C$17:$I$147,7,0)</f>
        <v>DNS</v>
      </c>
      <c r="O92" s="32">
        <f>VLOOKUP($B92,'2020 - Brestová (SK) - SL'!$C$17:$I$146,7,0)</f>
        <v>16</v>
      </c>
      <c r="P92" s="33" t="s">
        <v>18</v>
      </c>
      <c r="Q92" s="33" t="s">
        <v>18</v>
      </c>
      <c r="R92" s="33" t="s">
        <v>18</v>
      </c>
      <c r="S92" s="33" t="s">
        <v>18</v>
      </c>
      <c r="T92" s="33" t="s">
        <v>18</v>
      </c>
      <c r="U92" s="33" t="s">
        <v>18</v>
      </c>
      <c r="V92" s="34">
        <f t="shared" si="6"/>
        <v>36</v>
      </c>
    </row>
    <row r="93" spans="1:22" ht="15" customHeight="1">
      <c r="A93" s="47" t="s">
        <v>116</v>
      </c>
      <c r="B93" s="75" t="s">
        <v>117</v>
      </c>
      <c r="C93" s="63" t="s">
        <v>93</v>
      </c>
      <c r="D93" s="45">
        <v>2004</v>
      </c>
      <c r="E93" s="33" t="s">
        <v>18</v>
      </c>
      <c r="F93" s="33" t="s">
        <v>18</v>
      </c>
      <c r="G93" s="33" t="s">
        <v>18</v>
      </c>
      <c r="H93" s="33" t="s">
        <v>18</v>
      </c>
      <c r="I93" s="33" t="s">
        <v>18</v>
      </c>
      <c r="J93" s="33" t="s">
        <v>18</v>
      </c>
      <c r="K93" s="33" t="s">
        <v>18</v>
      </c>
      <c r="L93" s="33" t="s">
        <v>18</v>
      </c>
      <c r="M93" s="33" t="s">
        <v>18</v>
      </c>
      <c r="N93" s="33" t="s">
        <v>18</v>
      </c>
      <c r="O93" s="33" t="s">
        <v>18</v>
      </c>
      <c r="P93" s="33" t="s">
        <v>18</v>
      </c>
      <c r="Q93" s="33" t="s">
        <v>18</v>
      </c>
      <c r="R93" s="32">
        <v>12</v>
      </c>
      <c r="S93" s="32">
        <v>8</v>
      </c>
      <c r="T93" s="33" t="s">
        <v>18</v>
      </c>
      <c r="U93" s="32">
        <v>20</v>
      </c>
      <c r="V93" s="34">
        <f t="shared" si="6"/>
        <v>28</v>
      </c>
    </row>
    <row r="94" spans="1:22" ht="15" customHeight="1">
      <c r="A94" s="27">
        <f>A93+1</f>
        <v>11</v>
      </c>
      <c r="B94" s="75" t="s">
        <v>115</v>
      </c>
      <c r="C94" s="40" t="s">
        <v>20</v>
      </c>
      <c r="D94" s="41">
        <v>2004</v>
      </c>
      <c r="E94" s="31">
        <v>7</v>
      </c>
      <c r="F94" s="31">
        <v>8</v>
      </c>
      <c r="G94" s="33" t="s">
        <v>18</v>
      </c>
      <c r="H94" s="33" t="s">
        <v>18</v>
      </c>
      <c r="I94" s="33" t="s">
        <v>18</v>
      </c>
      <c r="J94" s="33" t="s">
        <v>18</v>
      </c>
      <c r="K94" s="33" t="s">
        <v>18</v>
      </c>
      <c r="L94" s="33" t="s">
        <v>18</v>
      </c>
      <c r="M94" s="33" t="s">
        <v>18</v>
      </c>
      <c r="N94" s="33" t="str">
        <f>VLOOKUP($B94,'2020 - Brestová (SK) - GS'!$C$17:$I$147,7,0)</f>
        <v>DSQ</v>
      </c>
      <c r="O94" s="33" t="str">
        <f>VLOOKUP($B94,'2020 - Brestová (SK) - SL'!$C$17:$I$146,7,0)</f>
        <v>DSQ</v>
      </c>
      <c r="P94" s="33" t="s">
        <v>18</v>
      </c>
      <c r="Q94" s="33" t="s">
        <v>18</v>
      </c>
      <c r="R94" s="33" t="s">
        <v>18</v>
      </c>
      <c r="S94" s="33" t="s">
        <v>18</v>
      </c>
      <c r="T94" s="33" t="s">
        <v>18</v>
      </c>
      <c r="U94" s="33" t="s">
        <v>18</v>
      </c>
      <c r="V94" s="34">
        <f t="shared" si="6"/>
        <v>15</v>
      </c>
    </row>
    <row r="95" spans="1:22" ht="15" customHeight="1">
      <c r="A95" s="47" t="s">
        <v>38</v>
      </c>
      <c r="B95" s="75" t="s">
        <v>118</v>
      </c>
      <c r="C95" s="40" t="s">
        <v>119</v>
      </c>
      <c r="D95" s="45">
        <v>2002</v>
      </c>
      <c r="E95" s="33" t="s">
        <v>18</v>
      </c>
      <c r="F95" s="33" t="s">
        <v>18</v>
      </c>
      <c r="G95" s="33" t="s">
        <v>18</v>
      </c>
      <c r="H95" s="33" t="s">
        <v>18</v>
      </c>
      <c r="I95" s="33" t="s">
        <v>18</v>
      </c>
      <c r="J95" s="33" t="s">
        <v>18</v>
      </c>
      <c r="K95" s="33" t="s">
        <v>18</v>
      </c>
      <c r="L95" s="33" t="s">
        <v>18</v>
      </c>
      <c r="M95" s="33" t="s">
        <v>18</v>
      </c>
      <c r="N95" s="33" t="s">
        <v>18</v>
      </c>
      <c r="O95" s="33" t="s">
        <v>18</v>
      </c>
      <c r="P95" s="33" t="s">
        <v>18</v>
      </c>
      <c r="Q95" s="33" t="s">
        <v>18</v>
      </c>
      <c r="R95" s="33" t="s">
        <v>18</v>
      </c>
      <c r="S95" s="33" t="s">
        <v>18</v>
      </c>
      <c r="T95" s="33" t="s">
        <v>18</v>
      </c>
      <c r="U95" s="33" t="s">
        <v>18</v>
      </c>
      <c r="V95" s="34">
        <f t="shared" si="6"/>
        <v>0</v>
      </c>
    </row>
    <row r="96" spans="1:22" ht="13.5" customHeight="1">
      <c r="A96" s="83"/>
      <c r="B96" s="49"/>
      <c r="C96" s="50"/>
      <c r="D96" s="5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52"/>
    </row>
    <row r="97" spans="1:22" ht="15.75" customHeight="1">
      <c r="A97" s="674" t="s">
        <v>120</v>
      </c>
      <c r="B97" s="680"/>
      <c r="C97" s="23"/>
      <c r="D97" s="24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6"/>
    </row>
    <row r="98" spans="1:22" ht="15" customHeight="1">
      <c r="A98" s="27">
        <v>1</v>
      </c>
      <c r="B98" s="75" t="s">
        <v>121</v>
      </c>
      <c r="C98" s="40" t="s">
        <v>122</v>
      </c>
      <c r="D98" s="45">
        <v>2000</v>
      </c>
      <c r="E98" s="32">
        <v>50</v>
      </c>
      <c r="F98" s="32">
        <v>35</v>
      </c>
      <c r="G98" s="32">
        <f>VLOOKUP($B98,'2020 - Štítná - GS'!$C$16:$I$105,7,0)</f>
        <v>50</v>
      </c>
      <c r="H98" s="32">
        <f>VLOOKUP($B98,'2020 - Štítná - SG'!$C$16:$I$105,7,0)</f>
        <v>50</v>
      </c>
      <c r="I98" s="32">
        <f>VLOOKUP($B98,'2020 - Štítná - SL'!$C$16:$I$104,7,0)</f>
        <v>50</v>
      </c>
      <c r="J98" s="32">
        <f>VLOOKUP($B98,'2020 - Předklášteří 1 - GS'!$C$17:$I$116,7,0)</f>
        <v>50</v>
      </c>
      <c r="K98" s="32">
        <f>VLOOKUP($B98,'2020 - Předklášteří 1 - SG'!$C$18:$G$47,5,0)</f>
        <v>50</v>
      </c>
      <c r="L98" s="33" t="s">
        <v>18</v>
      </c>
      <c r="M98" s="33" t="str">
        <f>VLOOKUP($B98,'2020 - Předklášteří 1 - SL'!$C$17:$I$110,7,0)</f>
        <v>DSQ</v>
      </c>
      <c r="N98" s="32">
        <f>VLOOKUP($B98,'2020 - Brestová (SK) - GS'!$C$17:$I$147,7,0)</f>
        <v>50</v>
      </c>
      <c r="O98" s="32">
        <f>VLOOKUP($B98,'2020 - Brestová (SK) - SL'!$C$17:$I$146,7,0)</f>
        <v>35</v>
      </c>
      <c r="P98" s="32">
        <v>50</v>
      </c>
      <c r="Q98" s="32">
        <v>50</v>
      </c>
      <c r="R98" s="32">
        <v>50</v>
      </c>
      <c r="S98" s="32">
        <v>50</v>
      </c>
      <c r="T98" s="32">
        <v>50</v>
      </c>
      <c r="U98" s="32">
        <v>50</v>
      </c>
      <c r="V98" s="34">
        <f t="shared" ref="V98:V114" si="8">SUM(E98:I98)+SUM(N98:O98)+SUM(S98:U98)</f>
        <v>470</v>
      </c>
    </row>
    <row r="99" spans="1:22" ht="15" customHeight="1">
      <c r="A99" s="27">
        <f>A98+1</f>
        <v>2</v>
      </c>
      <c r="B99" s="75" t="s">
        <v>123</v>
      </c>
      <c r="C99" s="40" t="s">
        <v>124</v>
      </c>
      <c r="D99" s="45">
        <v>2002</v>
      </c>
      <c r="E99" s="33" t="s">
        <v>18</v>
      </c>
      <c r="F99" s="31">
        <v>50</v>
      </c>
      <c r="G99" s="32">
        <f>VLOOKUP($B99,'2020 - Štítná - GS'!$C$16:$I$105,7,0)</f>
        <v>35</v>
      </c>
      <c r="H99" s="32">
        <f>VLOOKUP($B99,'2020 - Štítná - SG'!$C$16:$I$105,7,0)</f>
        <v>20</v>
      </c>
      <c r="I99" s="33" t="str">
        <f>VLOOKUP($B99,'2020 - Štítná - SL'!$C$16:$I$104,7,0)</f>
        <v>DSQ</v>
      </c>
      <c r="J99" s="33" t="s">
        <v>18</v>
      </c>
      <c r="K99" s="33" t="s">
        <v>18</v>
      </c>
      <c r="L99" s="33" t="s">
        <v>18</v>
      </c>
      <c r="M99" s="33" t="s">
        <v>18</v>
      </c>
      <c r="N99" s="33" t="str">
        <f>VLOOKUP($B99,'2020 - Brestová (SK) - GS'!$C$17:$I$147,7,0)</f>
        <v>DSQ</v>
      </c>
      <c r="O99" s="32">
        <f>VLOOKUP($B99,'2020 - Brestová (SK) - SL'!$C$17:$I$146,7,0)</f>
        <v>50</v>
      </c>
      <c r="P99" s="32">
        <v>35</v>
      </c>
      <c r="Q99" s="32">
        <v>35</v>
      </c>
      <c r="R99" s="32">
        <v>35</v>
      </c>
      <c r="S99" s="32">
        <v>35</v>
      </c>
      <c r="T99" s="32">
        <v>35</v>
      </c>
      <c r="U99" s="32" t="s">
        <v>49</v>
      </c>
      <c r="V99" s="34">
        <f>SUM(E99:I99)+SUM(N99:O99)+SUM(S99:U99)</f>
        <v>225</v>
      </c>
    </row>
    <row r="100" spans="1:22" ht="15" customHeight="1">
      <c r="A100" s="27">
        <f>A99+1</f>
        <v>3</v>
      </c>
      <c r="B100" s="75" t="s">
        <v>125</v>
      </c>
      <c r="C100" s="40" t="s">
        <v>126</v>
      </c>
      <c r="D100" s="45">
        <v>2000</v>
      </c>
      <c r="E100" s="31">
        <v>16</v>
      </c>
      <c r="F100" s="32">
        <v>8</v>
      </c>
      <c r="G100" s="32">
        <f>VLOOKUP($B100,'2020 - Štítná - GS'!$C$16:$I$105,7,0)</f>
        <v>20</v>
      </c>
      <c r="H100" s="32">
        <f>VLOOKUP($B100,'2020 - Štítná - SG'!$C$16:$I$105,7,0)</f>
        <v>16</v>
      </c>
      <c r="I100" s="32">
        <f>VLOOKUP($B100,'2020 - Štítná - SL'!$C$16:$I$104,7,0)</f>
        <v>35</v>
      </c>
      <c r="J100" s="32">
        <f>VLOOKUP($B100,'2020 - Předklášteří 1 - GS'!$C$17:$I$116,7,0)</f>
        <v>25</v>
      </c>
      <c r="K100" s="32">
        <f>VLOOKUP($B100,'2020 - Předklášteří 1 - SG'!$C$18:$G$47,5,0)</f>
        <v>35</v>
      </c>
      <c r="L100" s="33" t="s">
        <v>18</v>
      </c>
      <c r="M100" s="33" t="str">
        <f>VLOOKUP($B100,'2020 - Předklášteří 1 - SL'!$C$17:$I$110,7,0)</f>
        <v>DNS</v>
      </c>
      <c r="N100" s="32">
        <f>VLOOKUP($B100,'2020 - Brestová (SK) - GS'!$C$17:$I$147,7,0)</f>
        <v>25</v>
      </c>
      <c r="O100" s="32">
        <f>VLOOKUP($B100,'2020 - Brestová (SK) - SL'!$C$17:$I$146,7,0)</f>
        <v>25</v>
      </c>
      <c r="P100" s="32">
        <v>16</v>
      </c>
      <c r="Q100" s="32">
        <v>25</v>
      </c>
      <c r="R100" s="32">
        <v>20</v>
      </c>
      <c r="S100" s="32">
        <v>20</v>
      </c>
      <c r="T100" s="32">
        <v>10</v>
      </c>
      <c r="U100" s="32">
        <v>35</v>
      </c>
      <c r="V100" s="34">
        <f>SUM(E100:I100)+SUM(N100:O100)+SUM(S100:U100)</f>
        <v>210</v>
      </c>
    </row>
    <row r="101" spans="1:22" ht="15" customHeight="1">
      <c r="A101" s="27">
        <f>A100+1</f>
        <v>4</v>
      </c>
      <c r="B101" s="75" t="s">
        <v>127</v>
      </c>
      <c r="C101" s="40" t="s">
        <v>109</v>
      </c>
      <c r="D101" s="45">
        <v>1999</v>
      </c>
      <c r="E101" s="32">
        <v>35</v>
      </c>
      <c r="F101" s="32">
        <v>25</v>
      </c>
      <c r="G101" s="32">
        <f>VLOOKUP($B101,'2020 - Štítná - GS'!$C$16:$I$105,7,0)</f>
        <v>25</v>
      </c>
      <c r="H101" s="32">
        <f>VLOOKUP($B101,'2020 - Štítná - SG'!$C$16:$I$105,7,0)</f>
        <v>35</v>
      </c>
      <c r="I101" s="32">
        <f>VLOOKUP($B101,'2020 - Štítná - SL'!$C$16:$I$104,7,0)</f>
        <v>16</v>
      </c>
      <c r="J101" s="32">
        <f>VLOOKUP($B101,'2020 - Předklášteří 1 - GS'!$C$17:$I$116,7,0)</f>
        <v>20</v>
      </c>
      <c r="K101" s="32">
        <f>VLOOKUP($B101,'2020 - Předklášteří 1 - SG'!$C$18:$G$47,5,0)</f>
        <v>25</v>
      </c>
      <c r="L101" s="33" t="s">
        <v>18</v>
      </c>
      <c r="M101" s="33" t="str">
        <f>VLOOKUP($B101,'2020 - Předklášteří 1 - SL'!$C$17:$I$110,7,0)</f>
        <v>DSQ</v>
      </c>
      <c r="N101" s="33" t="s">
        <v>18</v>
      </c>
      <c r="O101" s="33" t="s">
        <v>18</v>
      </c>
      <c r="P101" s="33" t="s">
        <v>18</v>
      </c>
      <c r="Q101" s="33" t="s">
        <v>18</v>
      </c>
      <c r="R101" s="33" t="s">
        <v>18</v>
      </c>
      <c r="S101" s="32">
        <v>10</v>
      </c>
      <c r="T101" s="32">
        <v>25</v>
      </c>
      <c r="U101" s="46">
        <v>25</v>
      </c>
      <c r="V101" s="34">
        <f>SUM(E101:I101)+SUM(N101:O101)+SUM(S101:U101)</f>
        <v>196</v>
      </c>
    </row>
    <row r="102" spans="1:22" ht="15" customHeight="1">
      <c r="A102" s="27">
        <f>A101+1</f>
        <v>5</v>
      </c>
      <c r="B102" s="75" t="s">
        <v>128</v>
      </c>
      <c r="C102" s="40" t="s">
        <v>85</v>
      </c>
      <c r="D102" s="45">
        <v>2004</v>
      </c>
      <c r="E102" s="32">
        <v>20</v>
      </c>
      <c r="F102" s="32">
        <v>12</v>
      </c>
      <c r="G102" s="33" t="str">
        <f>VLOOKUP($B102,'2020 - Štítná - GS'!$C$16:$I$105,7,0)</f>
        <v>DNF</v>
      </c>
      <c r="H102" s="32">
        <f>VLOOKUP($B102,'2020 - Štítná - SG'!$C$16:$I$105,7,0)</f>
        <v>10</v>
      </c>
      <c r="I102" s="32">
        <f>VLOOKUP($B102,'2020 - Štítná - SL'!$C$16:$I$104,7,0)</f>
        <v>25</v>
      </c>
      <c r="J102" s="32">
        <f>VLOOKUP($B102,'2020 - Předklášteří 1 - GS'!$C$17:$I$116,7,0)</f>
        <v>35</v>
      </c>
      <c r="K102" s="32">
        <f>VLOOKUP($B102,'2020 - Předklášteří 1 - SG'!$C$18:$G$47,5,0)</f>
        <v>20</v>
      </c>
      <c r="L102" s="33" t="s">
        <v>18</v>
      </c>
      <c r="M102" s="32">
        <f>VLOOKUP($B102,'2020 - Předklášteří 1 - SL'!$C$17:$I$110,7,0)</f>
        <v>50</v>
      </c>
      <c r="N102" s="32">
        <f>VLOOKUP($B102,'2020 - Brestová (SK) - GS'!$C$17:$I$147,7,0)</f>
        <v>20</v>
      </c>
      <c r="O102" s="32">
        <f>VLOOKUP($B102,'2020 - Brestová (SK) - SL'!$C$17:$I$146,7,0)</f>
        <v>20</v>
      </c>
      <c r="P102" s="32">
        <v>20</v>
      </c>
      <c r="Q102" s="32">
        <v>16</v>
      </c>
      <c r="R102" s="32">
        <v>12</v>
      </c>
      <c r="S102" s="33" t="s">
        <v>49</v>
      </c>
      <c r="T102" s="32">
        <v>7</v>
      </c>
      <c r="U102" s="32">
        <v>20</v>
      </c>
      <c r="V102" s="34">
        <f>SUM(E102:I102)+SUM(N102:O102)+SUM(S102:U102)</f>
        <v>134</v>
      </c>
    </row>
    <row r="103" spans="1:22" ht="15" customHeight="1">
      <c r="A103" s="27">
        <f>A102+1</f>
        <v>6</v>
      </c>
      <c r="B103" s="75" t="s">
        <v>129</v>
      </c>
      <c r="C103" s="40" t="s">
        <v>22</v>
      </c>
      <c r="D103" s="45">
        <v>2003</v>
      </c>
      <c r="E103" s="32">
        <v>8</v>
      </c>
      <c r="F103" s="32">
        <v>7</v>
      </c>
      <c r="G103" s="32">
        <f>VLOOKUP($B103,'2020 - Štítná - GS'!$C$16:$I$105,7,0)</f>
        <v>10</v>
      </c>
      <c r="H103" s="32">
        <f>VLOOKUP($B103,'2020 - Štítná - SG'!$C$16:$I$105,7,0)</f>
        <v>7</v>
      </c>
      <c r="I103" s="33" t="str">
        <f>VLOOKUP($B103,'2020 - Štítná - SL'!$C$16:$I$104,7,0)</f>
        <v>DSQ</v>
      </c>
      <c r="J103" s="32">
        <f>VLOOKUP($B103,'2020 - Předklášteří 1 - GS'!$C$17:$I$116,7,0)</f>
        <v>16</v>
      </c>
      <c r="K103" s="32">
        <f>VLOOKUP($B103,'2020 - Předklášteří 1 - SG'!$C$18:$G$47,5,0)</f>
        <v>10</v>
      </c>
      <c r="L103" s="33" t="s">
        <v>18</v>
      </c>
      <c r="M103" s="32">
        <f>VLOOKUP($B103,'2020 - Předklášteří 1 - SL'!$C$17:$I$110,7,0)</f>
        <v>25</v>
      </c>
      <c r="N103" s="32">
        <f>VLOOKUP($B103,'2020 - Brestová (SK) - GS'!$C$17:$I$147,7,0)</f>
        <v>35</v>
      </c>
      <c r="O103" s="32">
        <f>VLOOKUP($B103,'2020 - Brestová (SK) - SL'!$C$17:$I$146,7,0)</f>
        <v>16</v>
      </c>
      <c r="P103" s="32">
        <v>25</v>
      </c>
      <c r="Q103" s="32">
        <v>20</v>
      </c>
      <c r="R103" s="32">
        <v>16</v>
      </c>
      <c r="S103" s="33" t="s">
        <v>49</v>
      </c>
      <c r="T103" s="32">
        <v>8</v>
      </c>
      <c r="U103" s="32">
        <v>16</v>
      </c>
      <c r="V103" s="34">
        <f>SUM(E103:I103)+SUM(N103:O103)+SUM(S103:U103)</f>
        <v>107</v>
      </c>
    </row>
    <row r="104" spans="1:22" ht="15" customHeight="1">
      <c r="A104" s="27">
        <f>A103+1</f>
        <v>7</v>
      </c>
      <c r="B104" s="75" t="s">
        <v>130</v>
      </c>
      <c r="C104" s="29" t="s">
        <v>109</v>
      </c>
      <c r="D104" s="45">
        <v>2002</v>
      </c>
      <c r="E104" s="32">
        <v>7</v>
      </c>
      <c r="F104" s="31">
        <v>5</v>
      </c>
      <c r="G104" s="32">
        <f>VLOOKUP($B104,'2020 - Štítná - GS'!$C$16:$I$105,7,0)</f>
        <v>12</v>
      </c>
      <c r="H104" s="32">
        <f>VLOOKUP($B104,'2020 - Štítná - SG'!$C$16:$I$105,7,0)</f>
        <v>8</v>
      </c>
      <c r="I104" s="32">
        <f>VLOOKUP($B104,'2020 - Štítná - SL'!$C$16:$I$104,7,0)</f>
        <v>20</v>
      </c>
      <c r="J104" s="32">
        <f>VLOOKUP($B104,'2020 - Předklášteří 1 - GS'!$C$17:$I$116,7,0)</f>
        <v>12</v>
      </c>
      <c r="K104" s="32">
        <f>VLOOKUP($B104,'2020 - Předklášteří 1 - SG'!$C$18:$G$47,5,0)</f>
        <v>16</v>
      </c>
      <c r="L104" s="33" t="s">
        <v>18</v>
      </c>
      <c r="M104" s="32">
        <f>VLOOKUP($B104,'2020 - Předklášteří 1 - SL'!$C$17:$I$110,7,0)</f>
        <v>35</v>
      </c>
      <c r="N104" s="32">
        <f>VLOOKUP($B104,'2020 - Brestová (SK) - GS'!$C$17:$I$147,7,0)</f>
        <v>16</v>
      </c>
      <c r="O104" s="32">
        <f>VLOOKUP($B104,'2020 - Brestová (SK) - SL'!$C$17:$I$146,7,0)</f>
        <v>12</v>
      </c>
      <c r="P104" s="33" t="s">
        <v>18</v>
      </c>
      <c r="Q104" s="33" t="s">
        <v>18</v>
      </c>
      <c r="R104" s="33" t="s">
        <v>18</v>
      </c>
      <c r="S104" s="33" t="s">
        <v>18</v>
      </c>
      <c r="T104" s="33" t="s">
        <v>18</v>
      </c>
      <c r="U104" s="33" t="s">
        <v>18</v>
      </c>
      <c r="V104" s="34">
        <f>SUM(E104:I104)+SUM(N104:O104)+SUM(S104:U104)</f>
        <v>80</v>
      </c>
    </row>
    <row r="105" spans="1:22" ht="15" customHeight="1">
      <c r="A105" s="27">
        <f>A104+1</f>
        <v>8</v>
      </c>
      <c r="B105" s="87" t="s">
        <v>131</v>
      </c>
      <c r="C105" s="79" t="s">
        <v>132</v>
      </c>
      <c r="D105" s="45">
        <v>2002</v>
      </c>
      <c r="E105" s="31">
        <v>10</v>
      </c>
      <c r="F105" s="32">
        <v>10</v>
      </c>
      <c r="G105" s="32">
        <f>VLOOKUP($B105,'2020 - Štítná - GS'!$C$16:$I$105,7,0)</f>
        <v>16</v>
      </c>
      <c r="H105" s="32">
        <f>VLOOKUP($B105,'2020 - Štítná - SG'!$C$16:$I$105,7,0)</f>
        <v>12</v>
      </c>
      <c r="I105" s="33" t="str">
        <f>VLOOKUP($B105,'2020 - Štítná - SL'!$C$16:$I$104,7,0)</f>
        <v>DNF</v>
      </c>
      <c r="J105" s="33" t="s">
        <v>18</v>
      </c>
      <c r="K105" s="33" t="s">
        <v>18</v>
      </c>
      <c r="L105" s="33" t="s">
        <v>18</v>
      </c>
      <c r="M105" s="33" t="s">
        <v>18</v>
      </c>
      <c r="N105" s="33" t="str">
        <f>VLOOKUP($B105,'2020 - Brestová (SK) - GS'!$C$17:$I$147,7,0)</f>
        <v>DSQ</v>
      </c>
      <c r="O105" s="32">
        <f>VLOOKUP($B105,'2020 - Brestová (SK) - SL'!$C$17:$I$146,7,0)</f>
        <v>10</v>
      </c>
      <c r="P105" s="32">
        <v>12</v>
      </c>
      <c r="Q105" s="32">
        <v>10</v>
      </c>
      <c r="R105" s="33" t="s">
        <v>49</v>
      </c>
      <c r="S105" s="33" t="s">
        <v>18</v>
      </c>
      <c r="T105" s="33" t="s">
        <v>18</v>
      </c>
      <c r="U105" s="33" t="s">
        <v>18</v>
      </c>
      <c r="V105" s="34">
        <f>SUM(E105:I105)+SUM(N105:O105)+SUM(S105:U105)</f>
        <v>58</v>
      </c>
    </row>
    <row r="106" spans="1:22" ht="15" customHeight="1">
      <c r="A106" s="27">
        <f>A105+1</f>
        <v>9</v>
      </c>
      <c r="B106" s="75" t="s">
        <v>133</v>
      </c>
      <c r="C106" s="40" t="s">
        <v>20</v>
      </c>
      <c r="D106" s="45">
        <v>2002</v>
      </c>
      <c r="E106" s="31">
        <v>12</v>
      </c>
      <c r="F106" s="31">
        <v>16</v>
      </c>
      <c r="G106" s="33" t="str">
        <f>VLOOKUP($B106,'2020 - Štítná - GS'!$C$16:$I$105,7,0)</f>
        <v>DSQ</v>
      </c>
      <c r="H106" s="32">
        <f>VLOOKUP($B106,'2020 - Štítná - SG'!$C$16:$I$105,7,0)</f>
        <v>25</v>
      </c>
      <c r="I106" s="33" t="str">
        <f>VLOOKUP($B106,'2020 - Štítná - SL'!$C$16:$I$104,7,0)</f>
        <v>DNS</v>
      </c>
      <c r="J106" s="33" t="s">
        <v>18</v>
      </c>
      <c r="K106" s="33" t="s">
        <v>18</v>
      </c>
      <c r="L106" s="33" t="s">
        <v>18</v>
      </c>
      <c r="M106" s="33" t="s">
        <v>18</v>
      </c>
      <c r="N106" s="33" t="str">
        <f>VLOOKUP($B106,'2020 - Brestová (SK) - GS'!$C$17:$I$147,7,0)</f>
        <v>DSQ</v>
      </c>
      <c r="O106" s="33" t="str">
        <f>VLOOKUP($B106,'2020 - Brestová (SK) - SL'!$C$17:$I$146,7,0)</f>
        <v>DSQ</v>
      </c>
      <c r="P106" s="33" t="s">
        <v>18</v>
      </c>
      <c r="Q106" s="33" t="s">
        <v>18</v>
      </c>
      <c r="R106" s="33" t="s">
        <v>18</v>
      </c>
      <c r="S106" s="33" t="s">
        <v>18</v>
      </c>
      <c r="T106" s="33" t="s">
        <v>18</v>
      </c>
      <c r="U106" s="33" t="s">
        <v>18</v>
      </c>
      <c r="V106" s="34">
        <f>SUM(E106:I106)+SUM(N106:O106)+SUM(S106:U106)</f>
        <v>53</v>
      </c>
    </row>
    <row r="107" spans="1:22" ht="15" customHeight="1">
      <c r="A107" s="27">
        <f>A106+1</f>
        <v>10</v>
      </c>
      <c r="B107" s="75" t="s">
        <v>134</v>
      </c>
      <c r="C107" s="40" t="s">
        <v>20</v>
      </c>
      <c r="D107" s="45">
        <v>2000</v>
      </c>
      <c r="E107" s="31">
        <v>25</v>
      </c>
      <c r="F107" s="32">
        <v>20</v>
      </c>
      <c r="G107" s="33" t="str">
        <f>VLOOKUP($B107,'2020 - Štítná - GS'!$C$16:$I$105,7,0)</f>
        <v>DNS</v>
      </c>
      <c r="H107" s="33" t="str">
        <f>VLOOKUP($B107,'2020 - Štítná - SG'!$C$16:$I$105,7,0)</f>
        <v>DNS</v>
      </c>
      <c r="I107" s="33" t="s">
        <v>18</v>
      </c>
      <c r="J107" s="33" t="s">
        <v>18</v>
      </c>
      <c r="K107" s="33" t="s">
        <v>18</v>
      </c>
      <c r="L107" s="33" t="s">
        <v>18</v>
      </c>
      <c r="M107" s="33" t="s">
        <v>18</v>
      </c>
      <c r="N107" s="33" t="s">
        <v>18</v>
      </c>
      <c r="O107" s="33" t="s">
        <v>18</v>
      </c>
      <c r="P107" s="33" t="s">
        <v>49</v>
      </c>
      <c r="Q107" s="32">
        <v>12</v>
      </c>
      <c r="R107" s="32">
        <v>25</v>
      </c>
      <c r="S107" s="33" t="s">
        <v>18</v>
      </c>
      <c r="T107" s="33" t="s">
        <v>18</v>
      </c>
      <c r="U107" s="33" t="s">
        <v>18</v>
      </c>
      <c r="V107" s="34">
        <f>SUM(E107:I107)+SUM(N107:O107)+SUM(S107:U107)</f>
        <v>45</v>
      </c>
    </row>
    <row r="108" spans="1:22" ht="15" customHeight="1">
      <c r="A108" s="27">
        <f>A107+1</f>
        <v>11</v>
      </c>
      <c r="B108" s="75" t="s">
        <v>135</v>
      </c>
      <c r="C108" s="40" t="s">
        <v>122</v>
      </c>
      <c r="D108" s="45">
        <v>1999</v>
      </c>
      <c r="E108" s="33" t="s">
        <v>18</v>
      </c>
      <c r="F108" s="33" t="s">
        <v>18</v>
      </c>
      <c r="G108" s="33" t="s">
        <v>18</v>
      </c>
      <c r="H108" s="33" t="s">
        <v>18</v>
      </c>
      <c r="I108" s="33" t="s">
        <v>18</v>
      </c>
      <c r="J108" s="33" t="s">
        <v>18</v>
      </c>
      <c r="K108" s="33" t="s">
        <v>18</v>
      </c>
      <c r="L108" s="33" t="s">
        <v>18</v>
      </c>
      <c r="M108" s="33" t="s">
        <v>18</v>
      </c>
      <c r="N108" s="33" t="s">
        <v>18</v>
      </c>
      <c r="O108" s="33" t="s">
        <v>18</v>
      </c>
      <c r="P108" s="33" t="s">
        <v>18</v>
      </c>
      <c r="Q108" s="33" t="s">
        <v>18</v>
      </c>
      <c r="R108" s="33" t="s">
        <v>18</v>
      </c>
      <c r="S108" s="32">
        <v>25</v>
      </c>
      <c r="T108" s="32">
        <v>20</v>
      </c>
      <c r="U108" s="46" t="s">
        <v>49</v>
      </c>
      <c r="V108" s="34">
        <f>SUM(E108:I108)+SUM(N108:O108)+SUM(S108:U108)</f>
        <v>45</v>
      </c>
    </row>
    <row r="109" spans="1:22" ht="15" customHeight="1">
      <c r="A109" s="27">
        <f>A108+1</f>
        <v>12</v>
      </c>
      <c r="B109" s="75" t="s">
        <v>137</v>
      </c>
      <c r="C109" s="40" t="s">
        <v>22</v>
      </c>
      <c r="D109" s="45">
        <v>2003</v>
      </c>
      <c r="E109" s="33" t="s">
        <v>86</v>
      </c>
      <c r="F109" s="33" t="s">
        <v>86</v>
      </c>
      <c r="G109" s="32">
        <f>VLOOKUP($B109,'2020 - Štítná - GS'!$C$16:$I$105,7,0)</f>
        <v>8</v>
      </c>
      <c r="H109" s="32">
        <f>VLOOKUP($B109,'2020 - Štítná - SG'!$C$16:$I$105,7,0)</f>
        <v>5</v>
      </c>
      <c r="I109" s="33" t="str">
        <f>VLOOKUP($B109,'2020 - Štítná - SL'!$C$16:$I$104,7,0)</f>
        <v>DNF</v>
      </c>
      <c r="J109" s="32">
        <f>VLOOKUP($B109,'2020 - Předklášteří 1 - GS'!$C$17:$I$116,7,0)</f>
        <v>8</v>
      </c>
      <c r="K109" s="32">
        <f>VLOOKUP($B109,'2020 - Předklášteří 1 - SG'!$C$18:$G$47,5,0)</f>
        <v>8</v>
      </c>
      <c r="L109" s="33" t="s">
        <v>18</v>
      </c>
      <c r="M109" s="33" t="str">
        <f>VLOOKUP($B109,'2020 - Předklášteří 1 - SL'!$C$17:$I$110,7,0)</f>
        <v>DSQ</v>
      </c>
      <c r="N109" s="33" t="str">
        <f>VLOOKUP($B109,'2020 - Brestová (SK) - GS'!$C$17:$I$147,7,0)</f>
        <v>DNS</v>
      </c>
      <c r="O109" s="33" t="str">
        <f>VLOOKUP($B109,'2020 - Brestová (SK) - SL'!$C$17:$I$146,7,0)</f>
        <v>DNS</v>
      </c>
      <c r="P109" s="32">
        <v>10</v>
      </c>
      <c r="Q109" s="32">
        <v>8</v>
      </c>
      <c r="R109" s="33" t="s">
        <v>49</v>
      </c>
      <c r="S109" s="32">
        <v>8</v>
      </c>
      <c r="T109" s="32">
        <v>6</v>
      </c>
      <c r="U109" s="46">
        <v>12</v>
      </c>
      <c r="V109" s="34">
        <f>SUM(E109:I109)+SUM(N109:O109)+SUM(S109:U109)</f>
        <v>39</v>
      </c>
    </row>
    <row r="110" spans="1:22" ht="15" customHeight="1">
      <c r="A110" s="27">
        <f>A109+1</f>
        <v>13</v>
      </c>
      <c r="B110" s="75" t="s">
        <v>136</v>
      </c>
      <c r="C110" s="40" t="s">
        <v>46</v>
      </c>
      <c r="D110" s="45">
        <v>2004</v>
      </c>
      <c r="E110" s="33" t="s">
        <v>18</v>
      </c>
      <c r="F110" s="33" t="s">
        <v>18</v>
      </c>
      <c r="G110" s="33" t="s">
        <v>18</v>
      </c>
      <c r="H110" s="33" t="str">
        <f>VLOOKUP($B110,'2020 - Štítná - SG'!$C$16:$I$105,7,0)</f>
        <v>DNS</v>
      </c>
      <c r="I110" s="33" t="s">
        <v>18</v>
      </c>
      <c r="J110" s="33" t="s">
        <v>18</v>
      </c>
      <c r="K110" s="33" t="s">
        <v>18</v>
      </c>
      <c r="L110" s="33" t="s">
        <v>18</v>
      </c>
      <c r="M110" s="33" t="s">
        <v>18</v>
      </c>
      <c r="N110" s="33" t="str">
        <f>VLOOKUP($B110,'2020 - Brestová (SK) - GS'!$C$17:$I$147,7,0)</f>
        <v>DNS</v>
      </c>
      <c r="O110" s="33" t="str">
        <f>VLOOKUP($B110,'2020 - Brestová (SK) - SL'!$C$17:$I$146,7,0)</f>
        <v>DNS</v>
      </c>
      <c r="P110" s="33" t="s">
        <v>18</v>
      </c>
      <c r="Q110" s="33" t="s">
        <v>18</v>
      </c>
      <c r="R110" s="33" t="s">
        <v>18</v>
      </c>
      <c r="S110" s="32">
        <v>16</v>
      </c>
      <c r="T110" s="32">
        <v>16</v>
      </c>
      <c r="U110" s="46" t="s">
        <v>18</v>
      </c>
      <c r="V110" s="34">
        <f>SUM(E110:I110)+SUM(N110:O110)+SUM(S110:U110)</f>
        <v>32</v>
      </c>
    </row>
    <row r="111" spans="1:22" ht="15" customHeight="1">
      <c r="A111" s="27">
        <f>A110+1</f>
        <v>14</v>
      </c>
      <c r="B111" s="75" t="s">
        <v>138</v>
      </c>
      <c r="C111" s="40" t="s">
        <v>17</v>
      </c>
      <c r="D111" s="45">
        <v>2003</v>
      </c>
      <c r="E111" s="33" t="s">
        <v>49</v>
      </c>
      <c r="F111" s="32">
        <v>6</v>
      </c>
      <c r="G111" s="33" t="s">
        <v>49</v>
      </c>
      <c r="H111" s="32">
        <f>VLOOKUP($B111,'2020 - Štítná - SG'!$C$16:$I$105,7,0)</f>
        <v>6</v>
      </c>
      <c r="I111" s="33" t="str">
        <f>VLOOKUP($B111,'2020 - Štítná - SL'!$C$16:$I$104,7,0)</f>
        <v>DSQ</v>
      </c>
      <c r="J111" s="32">
        <f>VLOOKUP($B111,'2020 - Předklášteří 1 - GS'!$C$17:$I$116,7,0)</f>
        <v>10</v>
      </c>
      <c r="K111" s="32">
        <f>VLOOKUP($B111,'2020 - Předklášteří 1 - SG'!$C$18:$G$47,5,0)</f>
        <v>12</v>
      </c>
      <c r="L111" s="33" t="s">
        <v>18</v>
      </c>
      <c r="M111" s="33" t="str">
        <f>VLOOKUP($B111,'2020 - Předklášteří 1 - SL'!$C$17:$I$110,7,0)</f>
        <v>DSQ</v>
      </c>
      <c r="N111" s="32">
        <f>VLOOKUP($B111,'2020 - Brestová (SK) - GS'!$C$17:$I$147,7,0)</f>
        <v>12</v>
      </c>
      <c r="O111" s="33" t="str">
        <f>VLOOKUP($B111,'2020 - Brestová (SK) - SL'!$C$17:$I$146,7,0)</f>
        <v>DSQ</v>
      </c>
      <c r="P111" s="33" t="s">
        <v>18</v>
      </c>
      <c r="Q111" s="33" t="s">
        <v>18</v>
      </c>
      <c r="R111" s="33" t="s">
        <v>18</v>
      </c>
      <c r="S111" s="33" t="s">
        <v>18</v>
      </c>
      <c r="T111" s="33" t="s">
        <v>18</v>
      </c>
      <c r="U111" s="33" t="s">
        <v>49</v>
      </c>
      <c r="V111" s="34">
        <f>SUM(E111:I111)+SUM(N111:O111)+SUM(S111:U111)</f>
        <v>24</v>
      </c>
    </row>
    <row r="112" spans="1:22" ht="15" customHeight="1">
      <c r="A112" s="27">
        <f>A111+1</f>
        <v>15</v>
      </c>
      <c r="B112" s="75" t="s">
        <v>139</v>
      </c>
      <c r="C112" s="40" t="s">
        <v>20</v>
      </c>
      <c r="D112" s="45">
        <v>2002</v>
      </c>
      <c r="E112" s="33" t="s">
        <v>49</v>
      </c>
      <c r="F112" s="33" t="s">
        <v>49</v>
      </c>
      <c r="G112" s="32">
        <f>VLOOKUP($B112,'2020 - Štítná - GS'!$C$16:$I$105,7,0)</f>
        <v>7</v>
      </c>
      <c r="H112" s="32">
        <f>VLOOKUP($B112,'2020 - Štítná - SG'!$C$16:$I$105,7,0)</f>
        <v>4</v>
      </c>
      <c r="I112" s="33" t="str">
        <f>VLOOKUP($B112,'2020 - Štítná - SL'!$C$16:$I$104,7,0)</f>
        <v>DSQ</v>
      </c>
      <c r="J112" s="33" t="s">
        <v>18</v>
      </c>
      <c r="K112" s="33" t="s">
        <v>18</v>
      </c>
      <c r="L112" s="33" t="s">
        <v>18</v>
      </c>
      <c r="M112" s="33" t="s">
        <v>18</v>
      </c>
      <c r="N112" s="32">
        <f>VLOOKUP($B112,'2020 - Brestová (SK) - GS'!$C$17:$I$147,7,0)</f>
        <v>8</v>
      </c>
      <c r="O112" s="33" t="str">
        <f>VLOOKUP($B112,'2020 - Brestová (SK) - SL'!$C$17:$I$146,7,0)</f>
        <v>DSQ</v>
      </c>
      <c r="P112" s="32">
        <v>8</v>
      </c>
      <c r="Q112" s="32">
        <v>10</v>
      </c>
      <c r="R112" s="33" t="s">
        <v>49</v>
      </c>
      <c r="S112" s="33" t="s">
        <v>18</v>
      </c>
      <c r="T112" s="33" t="s">
        <v>18</v>
      </c>
      <c r="U112" s="33" t="s">
        <v>18</v>
      </c>
      <c r="V112" s="34">
        <f>SUM(E112:I112)+SUM(N112:O112)+SUM(S112:U112)</f>
        <v>19</v>
      </c>
    </row>
    <row r="113" spans="1:22" ht="15" customHeight="1">
      <c r="A113" s="27">
        <f>A112+1</f>
        <v>16</v>
      </c>
      <c r="B113" s="75" t="s">
        <v>140</v>
      </c>
      <c r="C113" s="40" t="s">
        <v>20</v>
      </c>
      <c r="D113" s="45">
        <v>2001</v>
      </c>
      <c r="E113" s="33" t="s">
        <v>18</v>
      </c>
      <c r="F113" s="33" t="s">
        <v>18</v>
      </c>
      <c r="G113" s="33" t="s">
        <v>18</v>
      </c>
      <c r="H113" s="33" t="s">
        <v>18</v>
      </c>
      <c r="I113" s="33" t="s">
        <v>18</v>
      </c>
      <c r="J113" s="33" t="s">
        <v>18</v>
      </c>
      <c r="K113" s="33" t="s">
        <v>18</v>
      </c>
      <c r="L113" s="33" t="s">
        <v>18</v>
      </c>
      <c r="M113" s="33" t="s">
        <v>18</v>
      </c>
      <c r="N113" s="32">
        <f>VLOOKUP($B113,'2020 - Brestová (SK) - GS'!$C$17:$I$147,7,0)</f>
        <v>10</v>
      </c>
      <c r="O113" s="33" t="str">
        <f>VLOOKUP($B113,'2020 - Brestová (SK) - SL'!$C$17:$I$146,7,0)</f>
        <v>DSQ</v>
      </c>
      <c r="P113" s="33" t="s">
        <v>18</v>
      </c>
      <c r="Q113" s="33" t="s">
        <v>18</v>
      </c>
      <c r="R113" s="33" t="s">
        <v>18</v>
      </c>
      <c r="S113" s="33" t="s">
        <v>18</v>
      </c>
      <c r="T113" s="33" t="s">
        <v>18</v>
      </c>
      <c r="U113" s="33" t="s">
        <v>18</v>
      </c>
      <c r="V113" s="34">
        <f>SUM(E113:I113)+SUM(N113:O113)+SUM(S113:U113)</f>
        <v>10</v>
      </c>
    </row>
    <row r="114" spans="1:22" ht="15" customHeight="1">
      <c r="A114" s="47" t="s">
        <v>38</v>
      </c>
      <c r="B114" s="75" t="s">
        <v>141</v>
      </c>
      <c r="C114" s="40" t="s">
        <v>109</v>
      </c>
      <c r="D114" s="45">
        <v>2002</v>
      </c>
      <c r="E114" s="33" t="s">
        <v>18</v>
      </c>
      <c r="F114" s="33" t="s">
        <v>18</v>
      </c>
      <c r="G114" s="33" t="s">
        <v>18</v>
      </c>
      <c r="H114" s="33" t="s">
        <v>18</v>
      </c>
      <c r="I114" s="33" t="s">
        <v>18</v>
      </c>
      <c r="J114" s="33" t="s">
        <v>18</v>
      </c>
      <c r="K114" s="33" t="s">
        <v>18</v>
      </c>
      <c r="L114" s="33" t="s">
        <v>18</v>
      </c>
      <c r="M114" s="33" t="s">
        <v>18</v>
      </c>
      <c r="N114" s="33" t="s">
        <v>18</v>
      </c>
      <c r="O114" s="33" t="s">
        <v>18</v>
      </c>
      <c r="P114" s="33" t="s">
        <v>18</v>
      </c>
      <c r="Q114" s="33" t="s">
        <v>18</v>
      </c>
      <c r="R114" s="33" t="s">
        <v>18</v>
      </c>
      <c r="S114" s="33" t="s">
        <v>18</v>
      </c>
      <c r="T114" s="33" t="s">
        <v>18</v>
      </c>
      <c r="U114" s="33" t="s">
        <v>18</v>
      </c>
      <c r="V114" s="34">
        <f>SUM(E114:I114)+SUM(N114:O114)+SUM(S114:U114)</f>
        <v>0</v>
      </c>
    </row>
    <row r="115" spans="1:22" ht="13.5" customHeight="1">
      <c r="A115" s="48"/>
      <c r="B115" s="49"/>
      <c r="C115" s="50"/>
      <c r="D115" s="5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52"/>
    </row>
    <row r="116" spans="1:22" ht="15.75" customHeight="1">
      <c r="A116" s="674" t="s">
        <v>142</v>
      </c>
      <c r="B116" s="681"/>
      <c r="C116" s="23"/>
      <c r="D116" s="24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6"/>
    </row>
    <row r="117" spans="1:22" ht="15" customHeight="1">
      <c r="A117" s="27">
        <v>1</v>
      </c>
      <c r="B117" s="62" t="s">
        <v>143</v>
      </c>
      <c r="C117" s="63" t="s">
        <v>85</v>
      </c>
      <c r="D117" s="60">
        <v>1996</v>
      </c>
      <c r="E117" s="32">
        <v>50</v>
      </c>
      <c r="F117" s="32">
        <v>50</v>
      </c>
      <c r="G117" s="32">
        <f>VLOOKUP($B117,'2020 - Štítná - GS'!$C$16:$I$105,7,0)</f>
        <v>50</v>
      </c>
      <c r="H117" s="32">
        <f>VLOOKUP($B117,'2020 - Štítná - SG'!$C$16:$I$105,7,0)</f>
        <v>50</v>
      </c>
      <c r="I117" s="32">
        <f>VLOOKUP($B117,'2020 - Štítná - SL'!$C$16:$I$104,7,0)</f>
        <v>50</v>
      </c>
      <c r="J117" s="32">
        <f>VLOOKUP($B117,'2020 - Předklášteří 1 - GS'!$C$17:$I$116,7,0)</f>
        <v>50</v>
      </c>
      <c r="K117" s="32">
        <f>VLOOKUP($B117,'2020 - Předklášteří 1 - SG'!$C$18:$G$47,5,0)</f>
        <v>50</v>
      </c>
      <c r="L117" s="33" t="s">
        <v>18</v>
      </c>
      <c r="M117" s="32">
        <f>VLOOKUP($B117,'2020 - Předklášteří 1 - SL'!$C$17:$I$110,7,0)</f>
        <v>50</v>
      </c>
      <c r="N117" s="32">
        <f>VLOOKUP($B117,'2020 - Brestová (SK) - GS'!$C$17:$I$147,7,0)</f>
        <v>50</v>
      </c>
      <c r="O117" s="32">
        <f>VLOOKUP($B117,'2020 - Brestová (SK) - SL'!$C$17:$I$146,7,0)</f>
        <v>50</v>
      </c>
      <c r="P117" s="32">
        <v>50</v>
      </c>
      <c r="Q117" s="32">
        <v>50</v>
      </c>
      <c r="R117" s="32">
        <v>35</v>
      </c>
      <c r="S117" s="32">
        <v>50</v>
      </c>
      <c r="T117" s="32">
        <v>50</v>
      </c>
      <c r="U117" s="32" t="s">
        <v>49</v>
      </c>
      <c r="V117" s="34">
        <f>SUM(E117:I117)+SUM(N117:O117)+SUM(S117:U117)</f>
        <v>450</v>
      </c>
    </row>
    <row r="118" spans="1:22" ht="15" customHeight="1">
      <c r="A118" s="27">
        <f>A117+1</f>
        <v>2</v>
      </c>
      <c r="B118" s="62" t="s">
        <v>145</v>
      </c>
      <c r="C118" s="63" t="s">
        <v>146</v>
      </c>
      <c r="D118" s="60">
        <v>1988</v>
      </c>
      <c r="E118" s="33" t="s">
        <v>18</v>
      </c>
      <c r="F118" s="33" t="s">
        <v>18</v>
      </c>
      <c r="G118" s="33" t="s">
        <v>18</v>
      </c>
      <c r="H118" s="33" t="s">
        <v>18</v>
      </c>
      <c r="I118" s="33" t="s">
        <v>18</v>
      </c>
      <c r="J118" s="33" t="s">
        <v>18</v>
      </c>
      <c r="K118" s="33" t="s">
        <v>18</v>
      </c>
      <c r="L118" s="33" t="s">
        <v>18</v>
      </c>
      <c r="M118" s="33" t="s">
        <v>18</v>
      </c>
      <c r="N118" s="33" t="s">
        <v>49</v>
      </c>
      <c r="O118" s="32">
        <f>VLOOKUP($B118,'2020 - Brestová (SK) - SL'!$C$17:$I$146,7,0)</f>
        <v>35</v>
      </c>
      <c r="P118" s="33" t="s">
        <v>18</v>
      </c>
      <c r="Q118" s="32">
        <v>35</v>
      </c>
      <c r="R118" s="32">
        <v>50</v>
      </c>
      <c r="S118" s="32">
        <v>35</v>
      </c>
      <c r="T118" s="32">
        <v>35</v>
      </c>
      <c r="U118" s="32">
        <v>50</v>
      </c>
      <c r="V118" s="34">
        <f>SUM(E118:I118)+SUM(N118:O118)+SUM(S118:U118)</f>
        <v>155</v>
      </c>
    </row>
    <row r="119" spans="1:22" ht="15" customHeight="1">
      <c r="A119" s="27">
        <f>A118+1</f>
        <v>3</v>
      </c>
      <c r="B119" s="62" t="s">
        <v>144</v>
      </c>
      <c r="C119" s="40" t="s">
        <v>22</v>
      </c>
      <c r="D119" s="60">
        <v>1997</v>
      </c>
      <c r="E119" s="32">
        <v>25</v>
      </c>
      <c r="F119" s="32">
        <v>25</v>
      </c>
      <c r="G119" s="33" t="s">
        <v>18</v>
      </c>
      <c r="H119" s="33" t="s">
        <v>18</v>
      </c>
      <c r="I119" s="33" t="s">
        <v>18</v>
      </c>
      <c r="J119" s="33" t="s">
        <v>18</v>
      </c>
      <c r="K119" s="33" t="s">
        <v>18</v>
      </c>
      <c r="L119" s="33" t="s">
        <v>18</v>
      </c>
      <c r="M119" s="33" t="s">
        <v>18</v>
      </c>
      <c r="N119" s="32">
        <f>VLOOKUP($B119,'2020 - Brestová (SK) - GS'!$C$17:$I$147,7,0)</f>
        <v>35</v>
      </c>
      <c r="O119" s="33" t="str">
        <f>VLOOKUP($B119,'2020 - Brestová (SK) - SL'!$C$17:$I$146,7,0)</f>
        <v>DSQ</v>
      </c>
      <c r="P119" s="32">
        <v>35</v>
      </c>
      <c r="Q119" s="32">
        <v>25</v>
      </c>
      <c r="R119" s="33" t="s">
        <v>18</v>
      </c>
      <c r="S119" s="32">
        <v>25</v>
      </c>
      <c r="T119" s="32">
        <v>25</v>
      </c>
      <c r="U119" s="46" t="s">
        <v>18</v>
      </c>
      <c r="V119" s="34">
        <f>SUM(E119:I119)+SUM(N119:O119)+SUM(S119:U119)</f>
        <v>135</v>
      </c>
    </row>
    <row r="120" spans="1:22" ht="15" customHeight="1">
      <c r="A120" s="27">
        <f>A119+1</f>
        <v>4</v>
      </c>
      <c r="B120" s="62" t="s">
        <v>147</v>
      </c>
      <c r="C120" s="40" t="s">
        <v>22</v>
      </c>
      <c r="D120" s="60">
        <v>1993</v>
      </c>
      <c r="E120" s="32">
        <v>35</v>
      </c>
      <c r="F120" s="32">
        <v>35</v>
      </c>
      <c r="G120" s="33" t="s">
        <v>49</v>
      </c>
      <c r="H120" s="33" t="str">
        <f>VLOOKUP($B120,'2020 - Štítná - SG'!$C$16:$I$105,7,0)</f>
        <v>DNS</v>
      </c>
      <c r="I120" s="33" t="str">
        <f>VLOOKUP($B120,'2020 - Štítná - SL'!$C$16:$I$104,7,0)</f>
        <v>DSQ</v>
      </c>
      <c r="J120" s="33" t="str">
        <f>VLOOKUP($B120,'2020 - Předklášteří 1 - GS'!$C$17:$I$116,7,0)</f>
        <v>DNS</v>
      </c>
      <c r="K120" s="33" t="s">
        <v>18</v>
      </c>
      <c r="L120" s="33" t="s">
        <v>18</v>
      </c>
      <c r="M120" s="33" t="s">
        <v>18</v>
      </c>
      <c r="N120" s="33" t="str">
        <f>VLOOKUP($B120,'2020 - Brestová (SK) - GS'!$C$17:$I$147,7,0)</f>
        <v>DNS</v>
      </c>
      <c r="O120" s="33" t="s">
        <v>18</v>
      </c>
      <c r="P120" s="33" t="s">
        <v>18</v>
      </c>
      <c r="Q120" s="33" t="s">
        <v>18</v>
      </c>
      <c r="R120" s="33" t="s">
        <v>18</v>
      </c>
      <c r="S120" s="33" t="s">
        <v>18</v>
      </c>
      <c r="T120" s="33" t="s">
        <v>18</v>
      </c>
      <c r="U120" s="33" t="s">
        <v>18</v>
      </c>
      <c r="V120" s="34">
        <f>SUM(E120:I120)+SUM(N120:O120)+SUM(S120:U120)</f>
        <v>70</v>
      </c>
    </row>
    <row r="121" spans="1:22" ht="15" customHeight="1">
      <c r="A121" s="47" t="s">
        <v>38</v>
      </c>
      <c r="B121" s="62" t="s">
        <v>148</v>
      </c>
      <c r="C121" s="63" t="s">
        <v>149</v>
      </c>
      <c r="D121" s="60">
        <v>1996</v>
      </c>
      <c r="E121" s="33" t="s">
        <v>18</v>
      </c>
      <c r="F121" s="33" t="s">
        <v>18</v>
      </c>
      <c r="G121" s="33" t="s">
        <v>18</v>
      </c>
      <c r="H121" s="33" t="s">
        <v>18</v>
      </c>
      <c r="I121" s="33" t="s">
        <v>18</v>
      </c>
      <c r="J121" s="33" t="s">
        <v>18</v>
      </c>
      <c r="K121" s="33" t="s">
        <v>18</v>
      </c>
      <c r="L121" s="33" t="s">
        <v>18</v>
      </c>
      <c r="M121" s="33" t="s">
        <v>18</v>
      </c>
      <c r="N121" s="33" t="s">
        <v>18</v>
      </c>
      <c r="O121" s="33" t="s">
        <v>18</v>
      </c>
      <c r="P121" s="33" t="s">
        <v>18</v>
      </c>
      <c r="Q121" s="33" t="s">
        <v>18</v>
      </c>
      <c r="R121" s="33" t="s">
        <v>18</v>
      </c>
      <c r="S121" s="33" t="s">
        <v>18</v>
      </c>
      <c r="T121" s="33" t="s">
        <v>18</v>
      </c>
      <c r="U121" s="33" t="s">
        <v>18</v>
      </c>
      <c r="V121" s="34">
        <f>SUM(E121:I121)+SUM(N121:O121)+SUM(S121:U121)</f>
        <v>0</v>
      </c>
    </row>
    <row r="122" spans="1:22" ht="13.5" customHeight="1">
      <c r="A122" s="48"/>
      <c r="B122" s="49"/>
      <c r="C122" s="50"/>
      <c r="D122" s="5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52"/>
    </row>
    <row r="123" spans="1:22" ht="15.75" customHeight="1">
      <c r="A123" s="674" t="s">
        <v>150</v>
      </c>
      <c r="B123" s="680"/>
      <c r="C123" s="23"/>
      <c r="D123" s="24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6"/>
    </row>
    <row r="124" spans="1:22" ht="15" customHeight="1">
      <c r="A124" s="27">
        <v>1</v>
      </c>
      <c r="B124" s="75" t="s">
        <v>151</v>
      </c>
      <c r="C124" s="40" t="s">
        <v>105</v>
      </c>
      <c r="D124" s="45">
        <v>1991</v>
      </c>
      <c r="E124" s="32">
        <v>50</v>
      </c>
      <c r="F124" s="32">
        <v>50</v>
      </c>
      <c r="G124" s="32">
        <f>VLOOKUP($B124,'2020 - Štítná - GS'!$C$16:$I$105,7,0)</f>
        <v>50</v>
      </c>
      <c r="H124" s="32">
        <f>VLOOKUP($B124,'2020 - Štítná - SG'!$C$16:$I$105,7,0)</f>
        <v>35</v>
      </c>
      <c r="I124" s="32">
        <f>VLOOKUP($B124,'2020 - Štítná - SL'!$C$16:$I$104,7,0)</f>
        <v>35</v>
      </c>
      <c r="J124" s="32">
        <f>VLOOKUP($B124,'2020 - Předklášteří 1 - GS'!$C$17:$I$116,7,0)</f>
        <v>50</v>
      </c>
      <c r="K124" s="32">
        <f>VLOOKUP($B124,'2020 - Předklášteří 1 - SG'!$C$18:$G$47,5,0)</f>
        <v>50</v>
      </c>
      <c r="L124" s="33" t="s">
        <v>18</v>
      </c>
      <c r="M124" s="33" t="str">
        <f>VLOOKUP($B124,'2020 - Předklášteří 1 - SL'!$C$17:$I$110,7,0)</f>
        <v>DSQ</v>
      </c>
      <c r="N124" s="33" t="str">
        <f>VLOOKUP($B124,'2020 - Brestová (SK) - GS'!$C$17:$I$147,7,0)</f>
        <v>DSQ</v>
      </c>
      <c r="O124" s="32">
        <f>VLOOKUP($B124,'2020 - Brestová (SK) - SL'!$C$17:$I$146,7,0)</f>
        <v>35</v>
      </c>
      <c r="P124" s="33" t="s">
        <v>18</v>
      </c>
      <c r="Q124" s="33" t="s">
        <v>18</v>
      </c>
      <c r="R124" s="33" t="s">
        <v>18</v>
      </c>
      <c r="S124" s="32">
        <v>35</v>
      </c>
      <c r="T124" s="32">
        <v>35</v>
      </c>
      <c r="U124" s="46">
        <v>35</v>
      </c>
      <c r="V124" s="34">
        <f t="shared" ref="V124:V131" si="9">SUM(E124:I124)+SUM(N124:O124)+SUM(S124:U124)</f>
        <v>360</v>
      </c>
    </row>
    <row r="125" spans="1:22" ht="15" customHeight="1">
      <c r="A125" s="27">
        <f>A124+1</f>
        <v>2</v>
      </c>
      <c r="B125" s="88" t="s">
        <v>152</v>
      </c>
      <c r="C125" s="63" t="s">
        <v>153</v>
      </c>
      <c r="D125" s="60">
        <v>1995</v>
      </c>
      <c r="E125" s="31">
        <v>35</v>
      </c>
      <c r="F125" s="31">
        <v>25</v>
      </c>
      <c r="G125" s="33" t="str">
        <f>VLOOKUP($B125,'2020 - Štítná - GS'!$C$16:$I$105,7,0)</f>
        <v>DSQ</v>
      </c>
      <c r="H125" s="32">
        <f>VLOOKUP($B125,'2020 - Štítná - SG'!$C$16:$I$105,7,0)</f>
        <v>25</v>
      </c>
      <c r="I125" s="32">
        <f>VLOOKUP($B125,'2020 - Štítná - SL'!$C$16:$I$104,7,0)</f>
        <v>50</v>
      </c>
      <c r="J125" s="32">
        <f>VLOOKUP($B125,'2020 - Předklášteří 1 - GS'!$C$17:$I$116,7,0)</f>
        <v>35</v>
      </c>
      <c r="K125" s="32">
        <f>VLOOKUP($B125,'2020 - Předklášteří 1 - SG'!$C$18:$G$47,5,0)</f>
        <v>35</v>
      </c>
      <c r="L125" s="33" t="s">
        <v>18</v>
      </c>
      <c r="M125" s="33" t="str">
        <f>VLOOKUP($B125,'2020 - Předklášteří 1 - SL'!$C$17:$I$110,7,0)</f>
        <v>DSQ</v>
      </c>
      <c r="N125" s="32">
        <f>VLOOKUP($B125,'2020 - Brestová (SK) - GS'!$C$17:$I$147,7,0)</f>
        <v>50</v>
      </c>
      <c r="O125" s="32">
        <f>VLOOKUP($B125,'2020 - Brestová (SK) - SL'!$C$17:$I$146,7,0)</f>
        <v>50</v>
      </c>
      <c r="P125" s="32">
        <v>50</v>
      </c>
      <c r="Q125" s="32">
        <v>35</v>
      </c>
      <c r="R125" s="33" t="s">
        <v>49</v>
      </c>
      <c r="S125" s="32">
        <v>25</v>
      </c>
      <c r="T125" s="32">
        <v>20</v>
      </c>
      <c r="U125" s="46">
        <v>50</v>
      </c>
      <c r="V125" s="34">
        <f t="shared" si="9"/>
        <v>330</v>
      </c>
    </row>
    <row r="126" spans="1:22" ht="15" customHeight="1">
      <c r="A126" s="27">
        <f>A125+1</f>
        <v>3</v>
      </c>
      <c r="B126" s="28" t="s">
        <v>154</v>
      </c>
      <c r="C126" s="29" t="s">
        <v>105</v>
      </c>
      <c r="D126" s="30">
        <v>1990</v>
      </c>
      <c r="E126" s="31">
        <v>25</v>
      </c>
      <c r="F126" s="31">
        <v>35</v>
      </c>
      <c r="G126" s="32">
        <f>VLOOKUP($B126,'2020 - Štítná - GS'!$C$16:$I$105,7,0)</f>
        <v>35</v>
      </c>
      <c r="H126" s="32">
        <f>VLOOKUP($B126,'2020 - Štítná - SG'!$C$16:$I$105,7,0)</f>
        <v>20</v>
      </c>
      <c r="I126" s="32">
        <f>VLOOKUP($B126,'2020 - Štítná - SL'!$C$16:$I$104,7,0)</f>
        <v>25</v>
      </c>
      <c r="J126" s="33" t="str">
        <f>VLOOKUP($B126,'2020 - Předklášteří 1 - GS'!$C$17:$I$116,7,0)</f>
        <v>DNS</v>
      </c>
      <c r="K126" s="33" t="str">
        <f>VLOOKUP($B126,'2020 - Předklášteří 1 - SG'!$C$18:$G$47,5,0)</f>
        <v>DNS</v>
      </c>
      <c r="L126" s="33" t="s">
        <v>18</v>
      </c>
      <c r="M126" s="32">
        <f>VLOOKUP($B126,'2020 - Předklášteří 1 - SL'!$C$17:$I$110,7,0)</f>
        <v>50</v>
      </c>
      <c r="N126" s="32">
        <f>VLOOKUP($B126,'2020 - Brestová (SK) - GS'!$C$17:$I$147,7,0)</f>
        <v>35</v>
      </c>
      <c r="O126" s="32">
        <f>VLOOKUP($B126,'2020 - Brestová (SK) - SL'!$C$17:$I$146,7,0)</f>
        <v>25</v>
      </c>
      <c r="P126" s="33" t="s">
        <v>18</v>
      </c>
      <c r="Q126" s="33" t="s">
        <v>18</v>
      </c>
      <c r="R126" s="33" t="s">
        <v>18</v>
      </c>
      <c r="S126" s="32">
        <v>50</v>
      </c>
      <c r="T126" s="32">
        <v>25</v>
      </c>
      <c r="U126" s="46">
        <v>25</v>
      </c>
      <c r="V126" s="34">
        <f t="shared" si="9"/>
        <v>300</v>
      </c>
    </row>
    <row r="127" spans="1:22" ht="15" customHeight="1">
      <c r="A127" s="47" t="s">
        <v>155</v>
      </c>
      <c r="B127" s="36" t="s">
        <v>156</v>
      </c>
      <c r="C127" s="37" t="s">
        <v>46</v>
      </c>
      <c r="D127" s="38">
        <v>1976</v>
      </c>
      <c r="E127" s="33" t="s">
        <v>18</v>
      </c>
      <c r="F127" s="33" t="s">
        <v>18</v>
      </c>
      <c r="G127" s="33" t="s">
        <v>18</v>
      </c>
      <c r="H127" s="32">
        <f>VLOOKUP($B127,'2020 - Štítná - SG'!$C$16:$I$105,7,0)</f>
        <v>50</v>
      </c>
      <c r="I127" s="33" t="s">
        <v>18</v>
      </c>
      <c r="J127" s="33" t="s">
        <v>18</v>
      </c>
      <c r="K127" s="33" t="s">
        <v>18</v>
      </c>
      <c r="L127" s="33" t="s">
        <v>18</v>
      </c>
      <c r="M127" s="33" t="s">
        <v>18</v>
      </c>
      <c r="N127" s="33" t="s">
        <v>18</v>
      </c>
      <c r="O127" s="33" t="s">
        <v>18</v>
      </c>
      <c r="P127" s="33" t="s">
        <v>18</v>
      </c>
      <c r="Q127" s="32">
        <v>50</v>
      </c>
      <c r="R127" s="33" t="s">
        <v>18</v>
      </c>
      <c r="S127" s="33" t="s">
        <v>18</v>
      </c>
      <c r="T127" s="32">
        <v>50</v>
      </c>
      <c r="U127" s="33" t="s">
        <v>18</v>
      </c>
      <c r="V127" s="34">
        <f t="shared" si="9"/>
        <v>100</v>
      </c>
    </row>
    <row r="128" spans="1:22" ht="15" customHeight="1">
      <c r="A128" s="47" t="s">
        <v>38</v>
      </c>
      <c r="B128" s="39" t="s">
        <v>157</v>
      </c>
      <c r="C128" s="29" t="s">
        <v>158</v>
      </c>
      <c r="D128" s="30">
        <v>1989</v>
      </c>
      <c r="E128" s="33" t="s">
        <v>18</v>
      </c>
      <c r="F128" s="33" t="s">
        <v>18</v>
      </c>
      <c r="G128" s="33" t="s">
        <v>18</v>
      </c>
      <c r="H128" s="33" t="s">
        <v>18</v>
      </c>
      <c r="I128" s="33" t="s">
        <v>18</v>
      </c>
      <c r="J128" s="33" t="s">
        <v>18</v>
      </c>
      <c r="K128" s="33" t="s">
        <v>18</v>
      </c>
      <c r="L128" s="33" t="s">
        <v>18</v>
      </c>
      <c r="M128" s="33" t="s">
        <v>18</v>
      </c>
      <c r="N128" s="33" t="s">
        <v>18</v>
      </c>
      <c r="O128" s="33" t="s">
        <v>18</v>
      </c>
      <c r="P128" s="33" t="s">
        <v>18</v>
      </c>
      <c r="Q128" s="33" t="s">
        <v>18</v>
      </c>
      <c r="R128" s="33" t="s">
        <v>18</v>
      </c>
      <c r="S128" s="33" t="s">
        <v>18</v>
      </c>
      <c r="T128" s="33" t="s">
        <v>18</v>
      </c>
      <c r="U128" s="33" t="s">
        <v>18</v>
      </c>
      <c r="V128" s="34">
        <f t="shared" si="9"/>
        <v>0</v>
      </c>
    </row>
    <row r="129" spans="1:22" ht="15" customHeight="1">
      <c r="A129" s="47" t="s">
        <v>38</v>
      </c>
      <c r="B129" s="78" t="s">
        <v>159</v>
      </c>
      <c r="C129" s="43" t="s">
        <v>109</v>
      </c>
      <c r="D129" s="56">
        <v>1991</v>
      </c>
      <c r="E129" s="33" t="s">
        <v>18</v>
      </c>
      <c r="F129" s="33" t="s">
        <v>18</v>
      </c>
      <c r="G129" s="33" t="s">
        <v>18</v>
      </c>
      <c r="H129" s="33" t="s">
        <v>18</v>
      </c>
      <c r="I129" s="33" t="s">
        <v>18</v>
      </c>
      <c r="J129" s="33" t="s">
        <v>18</v>
      </c>
      <c r="K129" s="33" t="s">
        <v>18</v>
      </c>
      <c r="L129" s="33" t="s">
        <v>18</v>
      </c>
      <c r="M129" s="33" t="s">
        <v>18</v>
      </c>
      <c r="N129" s="33" t="s">
        <v>18</v>
      </c>
      <c r="O129" s="33" t="s">
        <v>18</v>
      </c>
      <c r="P129" s="33" t="s">
        <v>18</v>
      </c>
      <c r="Q129" s="33" t="s">
        <v>18</v>
      </c>
      <c r="R129" s="33" t="s">
        <v>18</v>
      </c>
      <c r="S129" s="33" t="s">
        <v>18</v>
      </c>
      <c r="T129" s="33" t="s">
        <v>18</v>
      </c>
      <c r="U129" s="33" t="s">
        <v>18</v>
      </c>
      <c r="V129" s="34">
        <f t="shared" si="9"/>
        <v>0</v>
      </c>
    </row>
    <row r="130" spans="1:22" ht="12.75" customHeight="1">
      <c r="A130" s="47" t="s">
        <v>38</v>
      </c>
      <c r="B130" s="75" t="s">
        <v>160</v>
      </c>
      <c r="C130" s="63" t="s">
        <v>20</v>
      </c>
      <c r="D130" s="60">
        <v>1984</v>
      </c>
      <c r="E130" s="33" t="s">
        <v>18</v>
      </c>
      <c r="F130" s="33" t="s">
        <v>18</v>
      </c>
      <c r="G130" s="33" t="s">
        <v>18</v>
      </c>
      <c r="H130" s="33" t="s">
        <v>18</v>
      </c>
      <c r="I130" s="33" t="s">
        <v>18</v>
      </c>
      <c r="J130" s="33" t="s">
        <v>18</v>
      </c>
      <c r="K130" s="33" t="s">
        <v>18</v>
      </c>
      <c r="L130" s="33" t="s">
        <v>18</v>
      </c>
      <c r="M130" s="33" t="s">
        <v>18</v>
      </c>
      <c r="N130" s="33" t="s">
        <v>18</v>
      </c>
      <c r="O130" s="33" t="s">
        <v>18</v>
      </c>
      <c r="P130" s="33" t="s">
        <v>18</v>
      </c>
      <c r="Q130" s="33" t="s">
        <v>18</v>
      </c>
      <c r="R130" s="33" t="s">
        <v>18</v>
      </c>
      <c r="S130" s="33" t="s">
        <v>18</v>
      </c>
      <c r="T130" s="33" t="s">
        <v>18</v>
      </c>
      <c r="U130" s="33" t="s">
        <v>18</v>
      </c>
      <c r="V130" s="34">
        <f t="shared" si="9"/>
        <v>0</v>
      </c>
    </row>
    <row r="131" spans="1:22" ht="15" customHeight="1">
      <c r="A131" s="47" t="s">
        <v>38</v>
      </c>
      <c r="B131" s="39" t="s">
        <v>161</v>
      </c>
      <c r="C131" s="40" t="s">
        <v>31</v>
      </c>
      <c r="D131" s="45">
        <v>1982</v>
      </c>
      <c r="E131" s="33" t="s">
        <v>18</v>
      </c>
      <c r="F131" s="33" t="s">
        <v>18</v>
      </c>
      <c r="G131" s="33" t="s">
        <v>18</v>
      </c>
      <c r="H131" s="33" t="s">
        <v>18</v>
      </c>
      <c r="I131" s="33" t="s">
        <v>18</v>
      </c>
      <c r="J131" s="33" t="s">
        <v>18</v>
      </c>
      <c r="K131" s="33" t="s">
        <v>18</v>
      </c>
      <c r="L131" s="33" t="s">
        <v>18</v>
      </c>
      <c r="M131" s="33" t="s">
        <v>18</v>
      </c>
      <c r="N131" s="33" t="s">
        <v>18</v>
      </c>
      <c r="O131" s="33" t="s">
        <v>18</v>
      </c>
      <c r="P131" s="33" t="s">
        <v>18</v>
      </c>
      <c r="Q131" s="33" t="s">
        <v>18</v>
      </c>
      <c r="R131" s="33" t="s">
        <v>18</v>
      </c>
      <c r="S131" s="33" t="s">
        <v>18</v>
      </c>
      <c r="T131" s="33" t="s">
        <v>18</v>
      </c>
      <c r="U131" s="33" t="s">
        <v>18</v>
      </c>
      <c r="V131" s="34">
        <f t="shared" si="9"/>
        <v>0</v>
      </c>
    </row>
    <row r="132" spans="1:22" ht="16.05" customHeight="1">
      <c r="A132" s="89"/>
      <c r="B132" s="90"/>
      <c r="C132" s="91"/>
      <c r="D132" s="92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4"/>
    </row>
  </sheetData>
  <sortState xmlns:xlrd2="http://schemas.microsoft.com/office/spreadsheetml/2017/richdata2" ref="A99:V114">
    <sortCondition descending="1" ref="V98"/>
  </sortState>
  <mergeCells count="15">
    <mergeCell ref="A84:B84"/>
    <mergeCell ref="A97:B97"/>
    <mergeCell ref="A116:B116"/>
    <mergeCell ref="A123:B123"/>
    <mergeCell ref="A37:B37"/>
    <mergeCell ref="A45:B45"/>
    <mergeCell ref="A52:B52"/>
    <mergeCell ref="A57:B57"/>
    <mergeCell ref="A67:B67"/>
    <mergeCell ref="A80:B80"/>
    <mergeCell ref="A2:V2"/>
    <mergeCell ref="A30:B30"/>
    <mergeCell ref="A1:V1"/>
    <mergeCell ref="A25:B25"/>
    <mergeCell ref="A7:B7"/>
  </mergeCells>
  <pageMargins left="0.5" right="0.143701" top="0" bottom="0.39370100000000002" header="0" footer="0"/>
  <pageSetup scale="40" orientation="portrait" r:id="rId1"/>
  <headerFooter>
    <oddFooter>&amp;C&amp;"Arial,Regular"&amp;10&amp;K000000Stránka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10"/>
  <sheetViews>
    <sheetView showGridLines="0" workbookViewId="0"/>
  </sheetViews>
  <sheetFormatPr defaultColWidth="8.88671875" defaultRowHeight="15.45" customHeight="1"/>
  <cols>
    <col min="1" max="1" width="7" style="552" customWidth="1"/>
    <col min="2" max="2" width="7.6640625" style="552" customWidth="1"/>
    <col min="3" max="3" width="22.6640625" style="552" customWidth="1"/>
    <col min="4" max="4" width="29" style="552" customWidth="1"/>
    <col min="5" max="5" width="7.44140625" style="552" customWidth="1"/>
    <col min="6" max="6" width="9" style="552" customWidth="1"/>
    <col min="7" max="7" width="8.88671875" style="552" customWidth="1"/>
    <col min="8" max="8" width="9.33203125" style="552" customWidth="1"/>
    <col min="9" max="9" width="8.21875" style="552" customWidth="1"/>
    <col min="10" max="10" width="8.88671875" style="552" customWidth="1"/>
    <col min="11" max="16384" width="8.88671875" style="552"/>
  </cols>
  <sheetData>
    <row r="1" spans="1:9" ht="56.25" customHeight="1">
      <c r="A1" s="329"/>
      <c r="B1" s="329"/>
      <c r="C1" s="329"/>
      <c r="D1" s="329"/>
      <c r="E1" s="329"/>
      <c r="F1" s="329"/>
      <c r="G1" s="329"/>
      <c r="H1" s="329"/>
      <c r="I1" s="329"/>
    </row>
    <row r="2" spans="1:9" ht="18.75" customHeight="1">
      <c r="A2" s="718" t="s">
        <v>306</v>
      </c>
      <c r="B2" s="719"/>
      <c r="C2" s="719"/>
      <c r="D2" s="719"/>
      <c r="E2" s="719"/>
      <c r="F2" s="719"/>
      <c r="G2" s="719"/>
      <c r="H2" s="719"/>
      <c r="I2" s="719"/>
    </row>
    <row r="3" spans="1:9" ht="30" customHeight="1">
      <c r="A3" s="726" t="s">
        <v>265</v>
      </c>
      <c r="B3" s="727"/>
      <c r="C3" s="727"/>
      <c r="D3" s="727"/>
      <c r="E3" s="727"/>
      <c r="F3" s="727"/>
      <c r="G3" s="727"/>
      <c r="H3" s="727"/>
      <c r="I3" s="728"/>
    </row>
    <row r="4" spans="1:9" ht="11.25" customHeight="1">
      <c r="A4" s="330"/>
      <c r="B4" s="331"/>
      <c r="C4" s="331"/>
      <c r="D4" s="331"/>
      <c r="E4" s="331"/>
      <c r="F4" s="331"/>
      <c r="G4" s="331"/>
      <c r="H4" s="331"/>
      <c r="I4" s="331"/>
    </row>
    <row r="5" spans="1:9" ht="13.5" customHeight="1">
      <c r="A5" s="332" t="s">
        <v>164</v>
      </c>
      <c r="B5" s="333"/>
      <c r="C5" s="333"/>
      <c r="D5" s="334">
        <v>44044</v>
      </c>
      <c r="E5" s="335"/>
      <c r="F5" s="335"/>
      <c r="G5" s="335"/>
      <c r="H5" s="335"/>
      <c r="I5" s="335"/>
    </row>
    <row r="6" spans="1:9" ht="15.75" customHeight="1">
      <c r="A6" s="332" t="s">
        <v>166</v>
      </c>
      <c r="B6" s="329"/>
      <c r="C6" s="329"/>
      <c r="D6" s="332" t="s">
        <v>167</v>
      </c>
      <c r="E6" s="329"/>
      <c r="F6" s="329"/>
      <c r="G6" s="329"/>
      <c r="H6" s="329"/>
      <c r="I6" s="329"/>
    </row>
    <row r="7" spans="1:9" ht="15" customHeight="1">
      <c r="A7" s="332" t="s">
        <v>168</v>
      </c>
      <c r="B7" s="329"/>
      <c r="C7" s="329"/>
      <c r="D7" s="332" t="s">
        <v>307</v>
      </c>
      <c r="E7" s="329"/>
      <c r="F7" s="329"/>
      <c r="G7" s="329"/>
      <c r="H7" s="329"/>
      <c r="I7" s="329"/>
    </row>
    <row r="8" spans="1:9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  <c r="H8" s="329"/>
      <c r="I8" s="329"/>
    </row>
    <row r="9" spans="1:9" ht="15.75" customHeight="1">
      <c r="A9" s="332" t="s">
        <v>244</v>
      </c>
      <c r="B9" s="329"/>
      <c r="C9" s="329"/>
      <c r="D9" s="332" t="s">
        <v>308</v>
      </c>
      <c r="E9" s="336"/>
      <c r="F9" s="337"/>
      <c r="G9" s="337"/>
      <c r="H9" s="337"/>
      <c r="I9" s="329"/>
    </row>
    <row r="10" spans="1:9" ht="15.75" customHeight="1">
      <c r="A10" s="332" t="s">
        <v>245</v>
      </c>
      <c r="B10" s="329"/>
      <c r="C10" s="329"/>
      <c r="D10" s="332" t="s">
        <v>309</v>
      </c>
      <c r="E10" s="336"/>
      <c r="F10" s="337"/>
      <c r="G10" s="337"/>
      <c r="H10" s="337"/>
      <c r="I10" s="329"/>
    </row>
    <row r="11" spans="1:9" ht="15.75" customHeight="1">
      <c r="A11" s="332" t="s">
        <v>174</v>
      </c>
      <c r="B11" s="329"/>
      <c r="C11" s="329"/>
      <c r="D11" s="332" t="s">
        <v>310</v>
      </c>
      <c r="E11" s="329"/>
      <c r="F11" s="329"/>
      <c r="G11" s="329"/>
      <c r="H11" s="329"/>
      <c r="I11" s="329"/>
    </row>
    <row r="12" spans="1:9" ht="15.75" customHeight="1">
      <c r="A12" s="332" t="s">
        <v>176</v>
      </c>
      <c r="B12" s="329"/>
      <c r="C12" s="329"/>
      <c r="D12" s="332" t="s">
        <v>311</v>
      </c>
      <c r="E12" s="329"/>
      <c r="F12" s="329"/>
      <c r="G12" s="329"/>
      <c r="H12" s="329"/>
      <c r="I12" s="329"/>
    </row>
    <row r="13" spans="1:9" ht="7.95" customHeight="1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ht="14.25" customHeight="1">
      <c r="A14" s="339"/>
      <c r="B14" s="340" t="s">
        <v>180</v>
      </c>
      <c r="C14" s="340" t="s">
        <v>2</v>
      </c>
      <c r="D14" s="340" t="s">
        <v>3</v>
      </c>
      <c r="E14" s="341" t="s">
        <v>4</v>
      </c>
      <c r="F14" s="340" t="s">
        <v>181</v>
      </c>
      <c r="G14" s="340" t="s">
        <v>182</v>
      </c>
      <c r="H14" s="340" t="s">
        <v>183</v>
      </c>
      <c r="I14" s="342" t="s">
        <v>1</v>
      </c>
    </row>
    <row r="15" spans="1:9" ht="10.5" customHeight="1">
      <c r="A15" s="343"/>
      <c r="B15" s="344"/>
      <c r="C15" s="345"/>
      <c r="D15" s="346"/>
      <c r="E15" s="347"/>
      <c r="F15" s="348"/>
      <c r="G15" s="348"/>
      <c r="H15" s="348"/>
      <c r="I15" s="349"/>
    </row>
    <row r="16" spans="1:9" ht="15.75" customHeight="1">
      <c r="A16" s="723" t="s">
        <v>178</v>
      </c>
      <c r="B16" s="724"/>
      <c r="C16" s="725"/>
      <c r="D16" s="350"/>
      <c r="E16" s="351"/>
      <c r="F16" s="352"/>
      <c r="G16" s="352"/>
      <c r="H16" s="352"/>
      <c r="I16" s="353"/>
    </row>
    <row r="17" spans="1:9" ht="15" customHeight="1">
      <c r="A17" s="511" t="s">
        <v>271</v>
      </c>
      <c r="B17" s="354">
        <v>5</v>
      </c>
      <c r="C17" s="117" t="s">
        <v>21</v>
      </c>
      <c r="D17" s="117" t="s">
        <v>22</v>
      </c>
      <c r="E17" s="223">
        <v>2009</v>
      </c>
      <c r="F17" s="356">
        <v>16.36</v>
      </c>
      <c r="G17" s="355">
        <v>16.260000000000002</v>
      </c>
      <c r="H17" s="356">
        <f t="shared" ref="H17:H22" si="0">SUM(F17:G17)</f>
        <v>32.620000000000005</v>
      </c>
      <c r="I17" s="357">
        <v>50</v>
      </c>
    </row>
    <row r="18" spans="1:9" ht="15" customHeight="1">
      <c r="A18" s="511" t="s">
        <v>272</v>
      </c>
      <c r="B18" s="298">
        <v>1</v>
      </c>
      <c r="C18" s="117" t="s">
        <v>16</v>
      </c>
      <c r="D18" s="293" t="s">
        <v>17</v>
      </c>
      <c r="E18" s="223">
        <v>2011</v>
      </c>
      <c r="F18" s="355">
        <v>17.95</v>
      </c>
      <c r="G18" s="355">
        <v>15.3</v>
      </c>
      <c r="H18" s="356">
        <f t="shared" si="0"/>
        <v>33.25</v>
      </c>
      <c r="I18" s="298">
        <v>35</v>
      </c>
    </row>
    <row r="19" spans="1:9" ht="15" customHeight="1">
      <c r="A19" s="511" t="s">
        <v>273</v>
      </c>
      <c r="B19" s="298">
        <v>3</v>
      </c>
      <c r="C19" s="117" t="s">
        <v>26</v>
      </c>
      <c r="D19" s="117" t="s">
        <v>17</v>
      </c>
      <c r="E19" s="223">
        <v>2012</v>
      </c>
      <c r="F19" s="356">
        <v>18</v>
      </c>
      <c r="G19" s="355">
        <v>17.73</v>
      </c>
      <c r="H19" s="356">
        <f t="shared" si="0"/>
        <v>35.730000000000004</v>
      </c>
      <c r="I19" s="298">
        <v>25</v>
      </c>
    </row>
    <row r="20" spans="1:9" ht="15" customHeight="1">
      <c r="A20" s="511" t="s">
        <v>274</v>
      </c>
      <c r="B20" s="298">
        <v>4</v>
      </c>
      <c r="C20" s="117" t="s">
        <v>25</v>
      </c>
      <c r="D20" s="117" t="s">
        <v>22</v>
      </c>
      <c r="E20" s="223">
        <v>2011</v>
      </c>
      <c r="F20" s="356">
        <v>18.07</v>
      </c>
      <c r="G20" s="355">
        <v>17.829999999999998</v>
      </c>
      <c r="H20" s="356">
        <f t="shared" si="0"/>
        <v>35.9</v>
      </c>
      <c r="I20" s="298">
        <v>20</v>
      </c>
    </row>
    <row r="21" spans="1:9" ht="15" customHeight="1">
      <c r="A21" s="511" t="s">
        <v>275</v>
      </c>
      <c r="B21" s="298">
        <v>2</v>
      </c>
      <c r="C21" s="117" t="s">
        <v>24</v>
      </c>
      <c r="D21" s="117" t="s">
        <v>22</v>
      </c>
      <c r="E21" s="223">
        <v>2010</v>
      </c>
      <c r="F21" s="356">
        <v>18.41</v>
      </c>
      <c r="G21" s="355">
        <v>18.68</v>
      </c>
      <c r="H21" s="356">
        <f t="shared" si="0"/>
        <v>37.090000000000003</v>
      </c>
      <c r="I21" s="358">
        <v>16</v>
      </c>
    </row>
    <row r="22" spans="1:9" ht="15" customHeight="1">
      <c r="A22" s="511" t="s">
        <v>281</v>
      </c>
      <c r="B22" s="298">
        <v>6</v>
      </c>
      <c r="C22" s="117" t="s">
        <v>30</v>
      </c>
      <c r="D22" s="117" t="s">
        <v>31</v>
      </c>
      <c r="E22" s="223">
        <v>2009</v>
      </c>
      <c r="F22" s="356">
        <v>19.100000000000001</v>
      </c>
      <c r="G22" s="355">
        <v>18.579999999999998</v>
      </c>
      <c r="H22" s="356">
        <f t="shared" si="0"/>
        <v>37.68</v>
      </c>
      <c r="I22" s="298">
        <v>12</v>
      </c>
    </row>
    <row r="23" spans="1:9" ht="14.25" customHeight="1">
      <c r="A23" s="374"/>
      <c r="B23" s="375"/>
      <c r="C23" s="374"/>
      <c r="D23" s="376"/>
      <c r="E23" s="377"/>
      <c r="F23" s="364"/>
      <c r="G23" s="364"/>
      <c r="H23" s="364"/>
      <c r="I23" s="509"/>
    </row>
    <row r="24" spans="1:9" ht="15.75" customHeight="1">
      <c r="A24" s="366" t="s">
        <v>42</v>
      </c>
      <c r="B24" s="378"/>
      <c r="C24" s="368"/>
      <c r="D24" s="379"/>
      <c r="E24" s="351"/>
      <c r="F24" s="371"/>
      <c r="G24" s="371"/>
      <c r="H24" s="371"/>
      <c r="I24" s="510"/>
    </row>
    <row r="25" spans="1:9" ht="15" customHeight="1">
      <c r="A25" s="511" t="s">
        <v>271</v>
      </c>
      <c r="B25" s="298">
        <v>9</v>
      </c>
      <c r="C25" s="293" t="s">
        <v>276</v>
      </c>
      <c r="D25" s="293" t="s">
        <v>277</v>
      </c>
      <c r="E25" s="223">
        <v>2011</v>
      </c>
      <c r="F25" s="356">
        <v>15.5</v>
      </c>
      <c r="G25" s="356">
        <v>14.62</v>
      </c>
      <c r="H25" s="356">
        <f>SUM(F25:G25)</f>
        <v>30.119999999999997</v>
      </c>
      <c r="I25" s="397"/>
    </row>
    <row r="26" spans="1:9" ht="12.75" customHeight="1">
      <c r="A26" s="374"/>
      <c r="B26" s="375"/>
      <c r="C26" s="375"/>
      <c r="D26" s="376"/>
      <c r="E26" s="377"/>
      <c r="F26" s="364"/>
      <c r="G26" s="364"/>
      <c r="H26" s="364"/>
      <c r="I26" s="509"/>
    </row>
    <row r="27" spans="1:9" ht="15.75" customHeight="1">
      <c r="A27" s="366" t="s">
        <v>48</v>
      </c>
      <c r="B27" s="378"/>
      <c r="C27" s="388"/>
      <c r="D27" s="379"/>
      <c r="E27" s="351"/>
      <c r="F27" s="371"/>
      <c r="G27" s="371"/>
      <c r="H27" s="371"/>
      <c r="I27" s="510"/>
    </row>
    <row r="28" spans="1:9" ht="12.75" customHeight="1">
      <c r="A28" s="512" t="s">
        <v>271</v>
      </c>
      <c r="B28" s="357">
        <v>10</v>
      </c>
      <c r="C28" s="553" t="s">
        <v>35</v>
      </c>
      <c r="D28" s="293" t="s">
        <v>20</v>
      </c>
      <c r="E28" s="223">
        <v>2013</v>
      </c>
      <c r="F28" s="356">
        <v>15.82</v>
      </c>
      <c r="G28" s="356">
        <v>15.11</v>
      </c>
      <c r="H28" s="356">
        <f>SUM(F28:G28)</f>
        <v>30.93</v>
      </c>
      <c r="I28" s="357">
        <v>50</v>
      </c>
    </row>
    <row r="29" spans="1:9" ht="12.75" customHeight="1">
      <c r="A29" s="512" t="s">
        <v>272</v>
      </c>
      <c r="B29" s="357">
        <v>12</v>
      </c>
      <c r="C29" s="243" t="s">
        <v>34</v>
      </c>
      <c r="D29" s="243" t="s">
        <v>22</v>
      </c>
      <c r="E29" s="381">
        <v>2011</v>
      </c>
      <c r="F29" s="356">
        <v>16.45</v>
      </c>
      <c r="G29" s="356">
        <v>15.41</v>
      </c>
      <c r="H29" s="356">
        <f>SUM(F29:G29)</f>
        <v>31.86</v>
      </c>
      <c r="I29" s="298">
        <v>35</v>
      </c>
    </row>
    <row r="30" spans="1:9" ht="12.75" customHeight="1">
      <c r="A30" s="122"/>
      <c r="B30" s="123"/>
      <c r="C30" s="122"/>
      <c r="D30" s="516"/>
      <c r="E30" s="517"/>
      <c r="F30" s="518"/>
      <c r="G30" s="518"/>
      <c r="H30" s="518"/>
      <c r="I30" s="519"/>
    </row>
    <row r="31" spans="1:9" ht="15.75" customHeight="1">
      <c r="A31" s="366" t="s">
        <v>192</v>
      </c>
      <c r="B31" s="378"/>
      <c r="C31" s="368"/>
      <c r="D31" s="379"/>
      <c r="E31" s="351"/>
      <c r="F31" s="371"/>
      <c r="G31" s="371"/>
      <c r="H31" s="371"/>
      <c r="I31" s="510"/>
    </row>
    <row r="32" spans="1:9" ht="15.45" customHeight="1">
      <c r="A32" s="511" t="s">
        <v>271</v>
      </c>
      <c r="B32" s="223">
        <v>16</v>
      </c>
      <c r="C32" s="243" t="s">
        <v>53</v>
      </c>
      <c r="D32" s="243" t="s">
        <v>114</v>
      </c>
      <c r="E32" s="381">
        <v>2009</v>
      </c>
      <c r="F32" s="356">
        <v>20.46</v>
      </c>
      <c r="G32" s="356">
        <v>19.010000000000002</v>
      </c>
      <c r="H32" s="356">
        <f>SUM(F32:G32)</f>
        <v>39.47</v>
      </c>
      <c r="I32" s="357">
        <v>50</v>
      </c>
    </row>
    <row r="33" spans="1:9" ht="15.45" customHeight="1">
      <c r="A33" s="512" t="s">
        <v>272</v>
      </c>
      <c r="B33" s="554">
        <v>18</v>
      </c>
      <c r="C33" s="66" t="s">
        <v>58</v>
      </c>
      <c r="D33" s="243" t="s">
        <v>20</v>
      </c>
      <c r="E33" s="381">
        <v>2009</v>
      </c>
      <c r="F33" s="356">
        <v>24.13</v>
      </c>
      <c r="G33" s="356">
        <v>21.9</v>
      </c>
      <c r="H33" s="356">
        <f>SUM(F33:G33)</f>
        <v>46.03</v>
      </c>
      <c r="I33" s="298">
        <v>35</v>
      </c>
    </row>
    <row r="34" spans="1:9" ht="13.5" customHeight="1">
      <c r="A34" s="511" t="s">
        <v>273</v>
      </c>
      <c r="B34" s="223">
        <v>15</v>
      </c>
      <c r="C34" s="243" t="s">
        <v>59</v>
      </c>
      <c r="D34" s="293" t="s">
        <v>60</v>
      </c>
      <c r="E34" s="555">
        <v>2010</v>
      </c>
      <c r="F34" s="356">
        <v>23.76</v>
      </c>
      <c r="G34" s="356">
        <v>23.06</v>
      </c>
      <c r="H34" s="356">
        <f>SUM(F34:G34)</f>
        <v>46.82</v>
      </c>
      <c r="I34" s="298">
        <v>25</v>
      </c>
    </row>
    <row r="35" spans="1:9" ht="13.5" customHeight="1">
      <c r="A35" s="122"/>
      <c r="B35" s="123"/>
      <c r="C35" s="122"/>
      <c r="D35" s="521"/>
      <c r="E35" s="556"/>
      <c r="F35" s="364"/>
      <c r="G35" s="364"/>
      <c r="H35" s="364"/>
      <c r="I35" s="509"/>
    </row>
    <row r="36" spans="1:9" ht="15.75" customHeight="1">
      <c r="A36" s="366" t="s">
        <v>63</v>
      </c>
      <c r="B36" s="378"/>
      <c r="C36" s="368"/>
      <c r="D36" s="379"/>
      <c r="E36" s="351"/>
      <c r="F36" s="371"/>
      <c r="G36" s="371"/>
      <c r="H36" s="371"/>
      <c r="I36" s="510"/>
    </row>
    <row r="37" spans="1:9" ht="15" customHeight="1">
      <c r="A37" s="511" t="s">
        <v>271</v>
      </c>
      <c r="B37" s="223">
        <v>19</v>
      </c>
      <c r="C37" s="396" t="s">
        <v>64</v>
      </c>
      <c r="D37" s="293" t="s">
        <v>51</v>
      </c>
      <c r="E37" s="223">
        <v>2009</v>
      </c>
      <c r="F37" s="356">
        <v>19.21</v>
      </c>
      <c r="G37" s="356">
        <v>17.98</v>
      </c>
      <c r="H37" s="356">
        <f>SUM(F37:G37)</f>
        <v>37.19</v>
      </c>
      <c r="I37" s="357">
        <v>50</v>
      </c>
    </row>
    <row r="38" spans="1:9" ht="15" customHeight="1">
      <c r="A38" s="512" t="s">
        <v>272</v>
      </c>
      <c r="B38" s="391">
        <v>22</v>
      </c>
      <c r="C38" s="75" t="s">
        <v>65</v>
      </c>
      <c r="D38" s="42" t="s">
        <v>278</v>
      </c>
      <c r="E38" s="223">
        <v>2009</v>
      </c>
      <c r="F38" s="356">
        <v>20.59</v>
      </c>
      <c r="G38" s="356">
        <v>19.3</v>
      </c>
      <c r="H38" s="356">
        <f>SUM(F38:G38)</f>
        <v>39.89</v>
      </c>
      <c r="I38" s="298">
        <v>35</v>
      </c>
    </row>
    <row r="39" spans="1:9" ht="15" customHeight="1">
      <c r="A39" s="511" t="s">
        <v>273</v>
      </c>
      <c r="B39" s="223">
        <v>21</v>
      </c>
      <c r="C39" s="395" t="s">
        <v>68</v>
      </c>
      <c r="D39" s="293" t="s">
        <v>51</v>
      </c>
      <c r="E39" s="223">
        <v>2009</v>
      </c>
      <c r="F39" s="356">
        <v>21.57</v>
      </c>
      <c r="G39" s="356">
        <v>20.27</v>
      </c>
      <c r="H39" s="356">
        <f>SUM(F39:G39)</f>
        <v>41.84</v>
      </c>
      <c r="I39" s="298">
        <v>25</v>
      </c>
    </row>
    <row r="40" spans="1:9" ht="13.5" customHeight="1">
      <c r="A40" s="511" t="s">
        <v>274</v>
      </c>
      <c r="B40" s="223">
        <v>20</v>
      </c>
      <c r="C40" s="293" t="s">
        <v>69</v>
      </c>
      <c r="D40" s="293" t="s">
        <v>51</v>
      </c>
      <c r="E40" s="223">
        <v>2010</v>
      </c>
      <c r="F40" s="356">
        <v>23.74</v>
      </c>
      <c r="G40" s="356">
        <v>22.98</v>
      </c>
      <c r="H40" s="356">
        <f>SUM(F40:G40)</f>
        <v>46.72</v>
      </c>
      <c r="I40" s="298">
        <v>20</v>
      </c>
    </row>
    <row r="41" spans="1:9" ht="13.5" customHeight="1">
      <c r="A41" s="122"/>
      <c r="B41" s="123"/>
      <c r="C41" s="122"/>
      <c r="D41" s="521"/>
      <c r="E41" s="377"/>
      <c r="F41" s="364"/>
      <c r="G41" s="364"/>
      <c r="H41" s="364"/>
      <c r="I41" s="509"/>
    </row>
    <row r="42" spans="1:9" ht="15.75" customHeight="1">
      <c r="A42" s="366" t="s">
        <v>70</v>
      </c>
      <c r="B42" s="378"/>
      <c r="C42" s="368"/>
      <c r="D42" s="379"/>
      <c r="E42" s="351"/>
      <c r="F42" s="371"/>
      <c r="G42" s="371"/>
      <c r="H42" s="371"/>
      <c r="I42" s="510"/>
    </row>
    <row r="43" spans="1:9" ht="15" customHeight="1">
      <c r="A43" s="511" t="s">
        <v>271</v>
      </c>
      <c r="B43" s="223">
        <v>24</v>
      </c>
      <c r="C43" s="293" t="s">
        <v>282</v>
      </c>
      <c r="D43" s="293" t="s">
        <v>277</v>
      </c>
      <c r="E43" s="223">
        <v>2007</v>
      </c>
      <c r="F43" s="356">
        <v>18.8</v>
      </c>
      <c r="G43" s="356">
        <v>18.73</v>
      </c>
      <c r="H43" s="356">
        <f>SUM(F43:G43)</f>
        <v>37.53</v>
      </c>
      <c r="I43" s="397"/>
    </row>
    <row r="44" spans="1:9" ht="12.75" customHeight="1">
      <c r="A44" s="511" t="s">
        <v>272</v>
      </c>
      <c r="B44" s="223">
        <v>26</v>
      </c>
      <c r="C44" s="293" t="s">
        <v>299</v>
      </c>
      <c r="D44" s="293" t="s">
        <v>284</v>
      </c>
      <c r="E44" s="223">
        <v>2007</v>
      </c>
      <c r="F44" s="356">
        <v>19.02</v>
      </c>
      <c r="G44" s="356">
        <v>18.809999999999999</v>
      </c>
      <c r="H44" s="356">
        <f>SUM(F44:G44)</f>
        <v>37.83</v>
      </c>
      <c r="I44" s="298">
        <v>50</v>
      </c>
    </row>
    <row r="45" spans="1:9" ht="12.75" customHeight="1">
      <c r="A45" s="481"/>
      <c r="B45" s="481"/>
      <c r="C45" s="482"/>
      <c r="D45" s="523"/>
      <c r="E45" s="524"/>
      <c r="F45" s="525"/>
      <c r="G45" s="525"/>
      <c r="H45" s="525"/>
      <c r="I45" s="526"/>
    </row>
    <row r="46" spans="1:9" ht="15.75" customHeight="1">
      <c r="A46" s="366" t="s">
        <v>74</v>
      </c>
      <c r="B46" s="378"/>
      <c r="C46" s="368"/>
      <c r="D46" s="527"/>
      <c r="E46" s="528"/>
      <c r="F46" s="529"/>
      <c r="G46" s="529"/>
      <c r="H46" s="529"/>
      <c r="I46" s="530"/>
    </row>
    <row r="47" spans="1:9" ht="15" customHeight="1">
      <c r="A47" s="511" t="s">
        <v>271</v>
      </c>
      <c r="B47" s="391">
        <v>32</v>
      </c>
      <c r="C47" s="28" t="s">
        <v>75</v>
      </c>
      <c r="D47" s="406" t="s">
        <v>285</v>
      </c>
      <c r="E47" s="223">
        <v>2008</v>
      </c>
      <c r="F47" s="356">
        <v>18.12</v>
      </c>
      <c r="G47" s="356">
        <v>18.27</v>
      </c>
      <c r="H47" s="356">
        <f>SUM(F47:G47)</f>
        <v>36.39</v>
      </c>
      <c r="I47" s="357">
        <v>50</v>
      </c>
    </row>
    <row r="48" spans="1:9" ht="15" customHeight="1">
      <c r="A48" s="511" t="s">
        <v>272</v>
      </c>
      <c r="B48" s="223">
        <v>31</v>
      </c>
      <c r="C48" s="293" t="s">
        <v>76</v>
      </c>
      <c r="D48" s="293" t="s">
        <v>56</v>
      </c>
      <c r="E48" s="223">
        <v>2007</v>
      </c>
      <c r="F48" s="356">
        <v>19.149999999999999</v>
      </c>
      <c r="G48" s="356">
        <v>19.05</v>
      </c>
      <c r="H48" s="356">
        <f>SUM(F48:G48)</f>
        <v>38.200000000000003</v>
      </c>
      <c r="I48" s="298">
        <v>35</v>
      </c>
    </row>
    <row r="49" spans="1:9" ht="15" customHeight="1">
      <c r="A49" s="531" t="s">
        <v>273</v>
      </c>
      <c r="B49" s="116">
        <v>33</v>
      </c>
      <c r="C49" s="293" t="s">
        <v>78</v>
      </c>
      <c r="D49" s="293" t="s">
        <v>17</v>
      </c>
      <c r="E49" s="223">
        <v>2007</v>
      </c>
      <c r="F49" s="356">
        <v>20.02</v>
      </c>
      <c r="G49" s="356">
        <v>20.239999999999998</v>
      </c>
      <c r="H49" s="356">
        <f>SUM(F49:G49)</f>
        <v>40.26</v>
      </c>
      <c r="I49" s="298">
        <v>25</v>
      </c>
    </row>
    <row r="50" spans="1:9" ht="15" customHeight="1">
      <c r="A50" s="511" t="s">
        <v>274</v>
      </c>
      <c r="B50" s="223">
        <v>30</v>
      </c>
      <c r="C50" s="293" t="s">
        <v>80</v>
      </c>
      <c r="D50" s="293" t="s">
        <v>56</v>
      </c>
      <c r="E50" s="223">
        <v>2008</v>
      </c>
      <c r="F50" s="356">
        <v>20.97</v>
      </c>
      <c r="G50" s="356">
        <v>20.81</v>
      </c>
      <c r="H50" s="356">
        <f>SUM(F50:G50)</f>
        <v>41.78</v>
      </c>
      <c r="I50" s="298">
        <v>20</v>
      </c>
    </row>
    <row r="51" spans="1:9" ht="13.8" customHeight="1">
      <c r="A51" s="511" t="s">
        <v>275</v>
      </c>
      <c r="B51" s="391">
        <v>28</v>
      </c>
      <c r="C51" s="36" t="s">
        <v>79</v>
      </c>
      <c r="D51" s="42" t="s">
        <v>287</v>
      </c>
      <c r="E51" s="223">
        <v>2008</v>
      </c>
      <c r="F51" s="356">
        <v>38.65</v>
      </c>
      <c r="G51" s="356">
        <v>23.34</v>
      </c>
      <c r="H51" s="356">
        <f>SUM(F51:G51)</f>
        <v>61.989999999999995</v>
      </c>
      <c r="I51" s="358">
        <v>16</v>
      </c>
    </row>
    <row r="52" spans="1:9" ht="13.8" customHeight="1">
      <c r="A52" s="135"/>
      <c r="B52" s="135"/>
      <c r="C52" s="557"/>
      <c r="D52" s="532"/>
      <c r="E52" s="410"/>
      <c r="F52" s="411"/>
      <c r="G52" s="411"/>
      <c r="H52" s="411"/>
      <c r="I52" s="533"/>
    </row>
    <row r="53" spans="1:9" ht="15.75" customHeight="1">
      <c r="A53" s="366" t="s">
        <v>83</v>
      </c>
      <c r="B53" s="378"/>
      <c r="C53" s="368"/>
      <c r="D53" s="379"/>
      <c r="E53" s="351"/>
      <c r="F53" s="371"/>
      <c r="G53" s="371"/>
      <c r="H53" s="371"/>
      <c r="I53" s="510"/>
    </row>
    <row r="54" spans="1:9" ht="15" customHeight="1">
      <c r="A54" s="512" t="s">
        <v>271</v>
      </c>
      <c r="B54" s="357">
        <v>42</v>
      </c>
      <c r="C54" s="396" t="s">
        <v>87</v>
      </c>
      <c r="D54" s="293" t="s">
        <v>284</v>
      </c>
      <c r="E54" s="223">
        <v>2005</v>
      </c>
      <c r="F54" s="356">
        <v>17.45</v>
      </c>
      <c r="G54" s="356">
        <v>17.46</v>
      </c>
      <c r="H54" s="356">
        <f t="shared" ref="H54:H59" si="1">SUM(F54:G54)</f>
        <v>34.909999999999997</v>
      </c>
      <c r="I54" s="357">
        <v>50</v>
      </c>
    </row>
    <row r="55" spans="1:9" ht="15" customHeight="1">
      <c r="A55" s="512" t="s">
        <v>272</v>
      </c>
      <c r="B55" s="392">
        <v>38</v>
      </c>
      <c r="C55" s="75" t="s">
        <v>89</v>
      </c>
      <c r="D55" s="413" t="s">
        <v>20</v>
      </c>
      <c r="E55" s="381">
        <v>2006</v>
      </c>
      <c r="F55" s="356">
        <v>17.62</v>
      </c>
      <c r="G55" s="356">
        <v>18.11</v>
      </c>
      <c r="H55" s="356">
        <f t="shared" si="1"/>
        <v>35.730000000000004</v>
      </c>
      <c r="I55" s="298">
        <v>35</v>
      </c>
    </row>
    <row r="56" spans="1:9" ht="15" customHeight="1">
      <c r="A56" s="511" t="s">
        <v>273</v>
      </c>
      <c r="B56" s="391">
        <v>35</v>
      </c>
      <c r="C56" s="75" t="s">
        <v>94</v>
      </c>
      <c r="D56" s="42" t="s">
        <v>20</v>
      </c>
      <c r="E56" s="223">
        <v>2006</v>
      </c>
      <c r="F56" s="356">
        <v>18.73</v>
      </c>
      <c r="G56" s="356">
        <v>19.03</v>
      </c>
      <c r="H56" s="356">
        <f t="shared" si="1"/>
        <v>37.760000000000005</v>
      </c>
      <c r="I56" s="298">
        <v>25</v>
      </c>
    </row>
    <row r="57" spans="1:9" ht="12" customHeight="1">
      <c r="A57" s="511" t="s">
        <v>274</v>
      </c>
      <c r="B57" s="223">
        <v>36</v>
      </c>
      <c r="C57" s="416" t="s">
        <v>90</v>
      </c>
      <c r="D57" s="414" t="s">
        <v>290</v>
      </c>
      <c r="E57" s="415">
        <v>2006</v>
      </c>
      <c r="F57" s="356">
        <v>19.32</v>
      </c>
      <c r="G57" s="356">
        <v>19.23</v>
      </c>
      <c r="H57" s="356">
        <f t="shared" si="1"/>
        <v>38.549999999999997</v>
      </c>
      <c r="I57" s="298">
        <v>20</v>
      </c>
    </row>
    <row r="58" spans="1:9" ht="12" customHeight="1">
      <c r="A58" s="512" t="s">
        <v>275</v>
      </c>
      <c r="B58" s="392">
        <v>40</v>
      </c>
      <c r="C58" s="75" t="s">
        <v>88</v>
      </c>
      <c r="D58" s="42" t="s">
        <v>22</v>
      </c>
      <c r="E58" s="223">
        <v>2006</v>
      </c>
      <c r="F58" s="356">
        <v>48.08</v>
      </c>
      <c r="G58" s="356">
        <v>18.41</v>
      </c>
      <c r="H58" s="356">
        <f t="shared" si="1"/>
        <v>66.489999999999995</v>
      </c>
      <c r="I58" s="358">
        <v>16</v>
      </c>
    </row>
    <row r="59" spans="1:9" ht="12" customHeight="1">
      <c r="A59" s="511" t="s">
        <v>281</v>
      </c>
      <c r="B59" s="223">
        <v>34</v>
      </c>
      <c r="C59" s="395" t="s">
        <v>92</v>
      </c>
      <c r="D59" s="293" t="s">
        <v>289</v>
      </c>
      <c r="E59" s="223">
        <v>2006</v>
      </c>
      <c r="F59" s="356">
        <v>57.67</v>
      </c>
      <c r="G59" s="356">
        <v>19.440000000000001</v>
      </c>
      <c r="H59" s="356">
        <f t="shared" si="1"/>
        <v>77.11</v>
      </c>
      <c r="I59" s="298">
        <v>12</v>
      </c>
    </row>
    <row r="60" spans="1:9" ht="12" customHeight="1">
      <c r="A60" s="122"/>
      <c r="B60" s="123"/>
      <c r="C60" s="122"/>
      <c r="D60" s="521"/>
      <c r="E60" s="377"/>
      <c r="F60" s="364"/>
      <c r="G60" s="364"/>
      <c r="H60" s="364"/>
      <c r="I60" s="509"/>
    </row>
    <row r="61" spans="1:9" ht="15.75" customHeight="1">
      <c r="A61" s="366" t="s">
        <v>100</v>
      </c>
      <c r="B61" s="378"/>
      <c r="C61" s="388"/>
      <c r="D61" s="379"/>
      <c r="E61" s="351"/>
      <c r="F61" s="371"/>
      <c r="G61" s="371"/>
      <c r="H61" s="371"/>
      <c r="I61" s="536"/>
    </row>
    <row r="62" spans="1:9" ht="15" customHeight="1">
      <c r="A62" s="511" t="s">
        <v>271</v>
      </c>
      <c r="B62" s="223">
        <v>44</v>
      </c>
      <c r="C62" s="421" t="s">
        <v>101</v>
      </c>
      <c r="D62" s="293" t="s">
        <v>114</v>
      </c>
      <c r="E62" s="223">
        <v>2006</v>
      </c>
      <c r="F62" s="356">
        <v>17.510000000000002</v>
      </c>
      <c r="G62" s="356">
        <v>17.399999999999999</v>
      </c>
      <c r="H62" s="356">
        <f>SUM(F62:G62)</f>
        <v>34.909999999999997</v>
      </c>
      <c r="I62" s="357">
        <v>50</v>
      </c>
    </row>
    <row r="63" spans="1:9" ht="15" customHeight="1">
      <c r="A63" s="511" t="s">
        <v>272</v>
      </c>
      <c r="B63" s="223">
        <v>43</v>
      </c>
      <c r="C63" s="558" t="s">
        <v>102</v>
      </c>
      <c r="D63" s="558" t="s">
        <v>20</v>
      </c>
      <c r="E63" s="496">
        <v>2006</v>
      </c>
      <c r="F63" s="356">
        <v>18.72</v>
      </c>
      <c r="G63" s="356">
        <v>18.88</v>
      </c>
      <c r="H63" s="356">
        <f>SUM(F63:G63)</f>
        <v>37.599999999999994</v>
      </c>
      <c r="I63" s="298">
        <v>35</v>
      </c>
    </row>
    <row r="64" spans="1:9" ht="13.5" customHeight="1">
      <c r="A64" s="135"/>
      <c r="B64" s="135"/>
      <c r="C64" s="477"/>
      <c r="D64" s="559"/>
      <c r="E64" s="560"/>
      <c r="F64" s="411"/>
      <c r="G64" s="411"/>
      <c r="H64" s="411"/>
      <c r="I64" s="561"/>
    </row>
    <row r="65" spans="1:9" ht="15.75" customHeight="1">
      <c r="A65" s="366" t="s">
        <v>103</v>
      </c>
      <c r="B65" s="378"/>
      <c r="C65" s="368"/>
      <c r="D65" s="379"/>
      <c r="E65" s="351"/>
      <c r="F65" s="371"/>
      <c r="G65" s="371"/>
      <c r="H65" s="371"/>
      <c r="I65" s="536"/>
    </row>
    <row r="66" spans="1:9" ht="13.8" customHeight="1">
      <c r="A66" s="562" t="s">
        <v>271</v>
      </c>
      <c r="B66" s="415">
        <v>103</v>
      </c>
      <c r="C66" s="293" t="s">
        <v>106</v>
      </c>
      <c r="D66" s="293" t="s">
        <v>91</v>
      </c>
      <c r="E66" s="223">
        <v>2002</v>
      </c>
      <c r="F66" s="356">
        <v>17.260000000000002</v>
      </c>
      <c r="G66" s="356">
        <v>17.27</v>
      </c>
      <c r="H66" s="356">
        <f>SUM(F66:G66)</f>
        <v>34.53</v>
      </c>
      <c r="I66" s="357">
        <v>50</v>
      </c>
    </row>
    <row r="67" spans="1:9" ht="13.8" customHeight="1">
      <c r="A67" s="562" t="s">
        <v>272</v>
      </c>
      <c r="B67" s="415">
        <v>102</v>
      </c>
      <c r="C67" s="293" t="s">
        <v>104</v>
      </c>
      <c r="D67" s="293" t="s">
        <v>291</v>
      </c>
      <c r="E67" s="223">
        <v>1999</v>
      </c>
      <c r="F67" s="356">
        <v>17.559999999999999</v>
      </c>
      <c r="G67" s="356">
        <v>17.489999999999998</v>
      </c>
      <c r="H67" s="356">
        <f>SUM(F67:G67)</f>
        <v>35.049999999999997</v>
      </c>
      <c r="I67" s="298">
        <v>35</v>
      </c>
    </row>
    <row r="68" spans="1:9" ht="13.8" customHeight="1">
      <c r="A68" s="562" t="s">
        <v>273</v>
      </c>
      <c r="B68" s="425">
        <v>104</v>
      </c>
      <c r="C68" s="36" t="s">
        <v>107</v>
      </c>
      <c r="D68" s="42" t="s">
        <v>20</v>
      </c>
      <c r="E68" s="223">
        <v>2001</v>
      </c>
      <c r="F68" s="356">
        <v>18.21</v>
      </c>
      <c r="G68" s="356">
        <v>18.059999999999999</v>
      </c>
      <c r="H68" s="356">
        <f>SUM(F68:G68)</f>
        <v>36.269999999999996</v>
      </c>
      <c r="I68" s="298">
        <v>25</v>
      </c>
    </row>
    <row r="69" spans="1:9" ht="13.5" customHeight="1">
      <c r="A69" s="481"/>
      <c r="B69" s="481"/>
      <c r="C69" s="563"/>
      <c r="D69" s="483"/>
      <c r="E69" s="410"/>
      <c r="F69" s="428"/>
      <c r="G69" s="428"/>
      <c r="H69" s="428"/>
      <c r="I69" s="564"/>
    </row>
    <row r="70" spans="1:9" ht="15.75" customHeight="1">
      <c r="A70" s="366" t="s">
        <v>120</v>
      </c>
      <c r="B70" s="378"/>
      <c r="C70" s="368"/>
      <c r="D70" s="379"/>
      <c r="E70" s="351"/>
      <c r="F70" s="371"/>
      <c r="G70" s="371"/>
      <c r="H70" s="371"/>
      <c r="I70" s="536"/>
    </row>
    <row r="71" spans="1:9" ht="15" customHeight="1">
      <c r="A71" s="511" t="s">
        <v>271</v>
      </c>
      <c r="B71" s="223">
        <v>115</v>
      </c>
      <c r="C71" s="293" t="s">
        <v>128</v>
      </c>
      <c r="D71" s="293" t="s">
        <v>292</v>
      </c>
      <c r="E71" s="223">
        <v>2004</v>
      </c>
      <c r="F71" s="356">
        <v>20.88</v>
      </c>
      <c r="G71" s="356">
        <v>20.81</v>
      </c>
      <c r="H71" s="356">
        <f>SUM(F71:G71)</f>
        <v>41.69</v>
      </c>
      <c r="I71" s="357">
        <v>50</v>
      </c>
    </row>
    <row r="72" spans="1:9" ht="15" customHeight="1">
      <c r="A72" s="511" t="s">
        <v>272</v>
      </c>
      <c r="B72" s="223">
        <v>112</v>
      </c>
      <c r="C72" s="293" t="s">
        <v>130</v>
      </c>
      <c r="D72" s="293" t="s">
        <v>186</v>
      </c>
      <c r="E72" s="223">
        <v>2002</v>
      </c>
      <c r="F72" s="356">
        <v>21.61</v>
      </c>
      <c r="G72" s="356">
        <v>21.39</v>
      </c>
      <c r="H72" s="356">
        <f>SUM(F72:G72)</f>
        <v>43</v>
      </c>
      <c r="I72" s="298">
        <v>35</v>
      </c>
    </row>
    <row r="73" spans="1:9" ht="15" customHeight="1">
      <c r="A73" s="511" t="s">
        <v>272</v>
      </c>
      <c r="B73" s="223">
        <v>113</v>
      </c>
      <c r="C73" s="293" t="s">
        <v>129</v>
      </c>
      <c r="D73" s="293" t="s">
        <v>105</v>
      </c>
      <c r="E73" s="223">
        <v>2003</v>
      </c>
      <c r="F73" s="356">
        <v>22.16</v>
      </c>
      <c r="G73" s="356">
        <v>21.65</v>
      </c>
      <c r="H73" s="356">
        <f>SUM(F73:G73)</f>
        <v>43.81</v>
      </c>
      <c r="I73" s="298">
        <v>25</v>
      </c>
    </row>
    <row r="74" spans="1:9" ht="13.5" customHeight="1">
      <c r="A74" s="482"/>
      <c r="B74" s="481"/>
      <c r="C74" s="482"/>
      <c r="D74" s="483"/>
      <c r="E74" s="410"/>
      <c r="F74" s="428"/>
      <c r="G74" s="428"/>
      <c r="H74" s="428"/>
      <c r="I74" s="564"/>
    </row>
    <row r="75" spans="1:9" ht="15.75" customHeight="1">
      <c r="A75" s="366" t="s">
        <v>142</v>
      </c>
      <c r="B75" s="378"/>
      <c r="C75" s="368"/>
      <c r="D75" s="379"/>
      <c r="E75" s="351"/>
      <c r="F75" s="371"/>
      <c r="G75" s="371"/>
      <c r="H75" s="371"/>
      <c r="I75" s="536"/>
    </row>
    <row r="76" spans="1:9" ht="15.45" customHeight="1">
      <c r="A76" s="511" t="s">
        <v>271</v>
      </c>
      <c r="B76" s="223">
        <v>116</v>
      </c>
      <c r="C76" s="495" t="s">
        <v>143</v>
      </c>
      <c r="D76" s="293" t="s">
        <v>296</v>
      </c>
      <c r="E76" s="565">
        <v>1996</v>
      </c>
      <c r="F76" s="356">
        <v>16.84</v>
      </c>
      <c r="G76" s="356">
        <v>17.329999999999998</v>
      </c>
      <c r="H76" s="356">
        <f>SUM(F76:G76)</f>
        <v>34.17</v>
      </c>
      <c r="I76" s="357">
        <v>50</v>
      </c>
    </row>
    <row r="77" spans="1:9" ht="13.5" customHeight="1">
      <c r="A77" s="490"/>
      <c r="B77" s="490"/>
      <c r="C77" s="491"/>
      <c r="D77" s="492"/>
      <c r="E77" s="410"/>
      <c r="F77" s="428"/>
      <c r="G77" s="428"/>
      <c r="H77" s="428"/>
      <c r="I77" s="566"/>
    </row>
    <row r="78" spans="1:9" ht="15.75" customHeight="1">
      <c r="A78" s="366" t="s">
        <v>150</v>
      </c>
      <c r="B78" s="378"/>
      <c r="C78" s="368"/>
      <c r="D78" s="379"/>
      <c r="E78" s="351"/>
      <c r="F78" s="371"/>
      <c r="G78" s="371"/>
      <c r="H78" s="371"/>
      <c r="I78" s="536"/>
    </row>
    <row r="79" spans="1:9" ht="12.75" customHeight="1">
      <c r="A79" s="567">
        <v>1</v>
      </c>
      <c r="B79" s="223">
        <v>119</v>
      </c>
      <c r="C79" s="293" t="s">
        <v>154</v>
      </c>
      <c r="D79" s="293" t="s">
        <v>105</v>
      </c>
      <c r="E79" s="223">
        <v>1990</v>
      </c>
      <c r="F79" s="444">
        <v>23.1</v>
      </c>
      <c r="G79" s="356">
        <v>22.5</v>
      </c>
      <c r="H79" s="356">
        <f>SUM(F79:G79)</f>
        <v>45.6</v>
      </c>
      <c r="I79" s="357">
        <v>50</v>
      </c>
    </row>
    <row r="80" spans="1:9" ht="12.75" customHeight="1">
      <c r="A80" s="445"/>
      <c r="B80" s="242"/>
      <c r="C80" s="304"/>
      <c r="D80" s="304"/>
      <c r="E80" s="242"/>
      <c r="F80" s="356"/>
      <c r="G80" s="356"/>
      <c r="H80" s="356"/>
      <c r="I80" s="446"/>
    </row>
    <row r="81" spans="1:9" ht="12.75" customHeight="1">
      <c r="A81" s="481"/>
      <c r="B81" s="481"/>
      <c r="C81" s="484"/>
      <c r="D81" s="485"/>
      <c r="E81" s="486"/>
      <c r="F81" s="487"/>
      <c r="G81" s="487"/>
      <c r="H81" s="494"/>
      <c r="I81" s="446"/>
    </row>
    <row r="82" spans="1:9" ht="15.75" customHeight="1">
      <c r="A82" s="366" t="s">
        <v>18</v>
      </c>
      <c r="B82" s="367"/>
      <c r="C82" s="368"/>
      <c r="D82" s="379"/>
      <c r="E82" s="351"/>
      <c r="F82" s="371"/>
      <c r="G82" s="371"/>
      <c r="H82" s="452"/>
      <c r="I82" s="446"/>
    </row>
    <row r="83" spans="1:9" ht="15" customHeight="1">
      <c r="A83" s="242"/>
      <c r="B83" s="389">
        <v>13</v>
      </c>
      <c r="C83" s="293" t="s">
        <v>279</v>
      </c>
      <c r="D83" s="293" t="s">
        <v>277</v>
      </c>
      <c r="E83" s="223">
        <v>2010</v>
      </c>
      <c r="F83" s="288"/>
      <c r="G83" s="356"/>
      <c r="H83" s="356"/>
      <c r="I83" s="293" t="s">
        <v>18</v>
      </c>
    </row>
    <row r="84" spans="1:9" ht="15" customHeight="1">
      <c r="A84" s="242"/>
      <c r="B84" s="223">
        <v>109</v>
      </c>
      <c r="C84" s="558" t="s">
        <v>125</v>
      </c>
      <c r="D84" s="558" t="s">
        <v>126</v>
      </c>
      <c r="E84" s="223">
        <v>2000</v>
      </c>
      <c r="F84" s="288"/>
      <c r="G84" s="356"/>
      <c r="H84" s="356"/>
      <c r="I84" s="293" t="s">
        <v>18</v>
      </c>
    </row>
    <row r="85" spans="1:9" ht="12.75" customHeight="1">
      <c r="A85" s="568"/>
      <c r="B85" s="569"/>
      <c r="C85" s="570"/>
      <c r="D85" s="571"/>
      <c r="E85" s="453"/>
      <c r="F85" s="462"/>
      <c r="G85" s="463"/>
      <c r="H85" s="464"/>
      <c r="I85" s="446"/>
    </row>
    <row r="86" spans="1:9" ht="15.75" customHeight="1">
      <c r="A86" s="366" t="s">
        <v>86</v>
      </c>
      <c r="B86" s="378"/>
      <c r="C86" s="388"/>
      <c r="D86" s="379"/>
      <c r="E86" s="351"/>
      <c r="F86" s="371"/>
      <c r="G86" s="465"/>
      <c r="H86" s="466"/>
      <c r="I86" s="446"/>
    </row>
    <row r="87" spans="1:9" ht="15" customHeight="1">
      <c r="A87" s="242"/>
      <c r="B87" s="357">
        <v>39</v>
      </c>
      <c r="C87" s="572" t="s">
        <v>97</v>
      </c>
      <c r="D87" s="293" t="s">
        <v>289</v>
      </c>
      <c r="E87" s="223">
        <v>2006</v>
      </c>
      <c r="F87" s="288"/>
      <c r="G87" s="356"/>
      <c r="H87" s="356"/>
      <c r="I87" s="293" t="s">
        <v>86</v>
      </c>
    </row>
    <row r="88" spans="1:9" ht="15" customHeight="1">
      <c r="A88" s="242"/>
      <c r="B88" s="392">
        <v>41</v>
      </c>
      <c r="C88" s="75" t="s">
        <v>84</v>
      </c>
      <c r="D88" s="534" t="s">
        <v>85</v>
      </c>
      <c r="E88" s="535">
        <v>2006</v>
      </c>
      <c r="F88" s="288"/>
      <c r="G88" s="356"/>
      <c r="H88" s="356"/>
      <c r="I88" s="293" t="s">
        <v>86</v>
      </c>
    </row>
    <row r="89" spans="1:9" ht="15" customHeight="1">
      <c r="A89" s="242"/>
      <c r="B89" s="223">
        <v>101</v>
      </c>
      <c r="C89" s="395" t="s">
        <v>113</v>
      </c>
      <c r="D89" s="293" t="s">
        <v>287</v>
      </c>
      <c r="E89" s="223">
        <v>2004</v>
      </c>
      <c r="F89" s="573"/>
      <c r="G89" s="574"/>
      <c r="H89" s="574"/>
      <c r="I89" s="293" t="s">
        <v>86</v>
      </c>
    </row>
    <row r="90" spans="1:9" ht="15" customHeight="1">
      <c r="A90" s="242"/>
      <c r="B90" s="242"/>
      <c r="C90" s="293"/>
      <c r="D90" s="575"/>
      <c r="E90" s="445"/>
      <c r="F90" s="576"/>
      <c r="G90" s="577"/>
      <c r="H90" s="577"/>
      <c r="I90" s="446"/>
    </row>
    <row r="91" spans="1:9" ht="15" customHeight="1">
      <c r="A91" s="578" t="s">
        <v>49</v>
      </c>
      <c r="B91" s="579"/>
      <c r="C91" s="580"/>
      <c r="D91" s="293"/>
      <c r="E91" s="242"/>
      <c r="F91" s="356"/>
      <c r="G91" s="356"/>
      <c r="H91" s="356"/>
      <c r="I91" s="446"/>
    </row>
    <row r="92" spans="1:9" ht="15" customHeight="1">
      <c r="A92" s="581"/>
      <c r="B92" s="354">
        <v>7</v>
      </c>
      <c r="C92" s="293" t="s">
        <v>45</v>
      </c>
      <c r="D92" s="293" t="s">
        <v>46</v>
      </c>
      <c r="E92" s="223">
        <v>2011</v>
      </c>
      <c r="F92" s="356"/>
      <c r="G92" s="356"/>
      <c r="H92" s="356"/>
      <c r="I92" s="293" t="s">
        <v>49</v>
      </c>
    </row>
    <row r="93" spans="1:9" ht="15" customHeight="1">
      <c r="A93" s="582"/>
      <c r="B93" s="298">
        <v>11</v>
      </c>
      <c r="C93" s="583" t="s">
        <v>36</v>
      </c>
      <c r="D93" s="243" t="s">
        <v>20</v>
      </c>
      <c r="E93" s="381">
        <v>2013</v>
      </c>
      <c r="F93" s="356"/>
      <c r="G93" s="356"/>
      <c r="H93" s="356"/>
      <c r="I93" s="293" t="s">
        <v>49</v>
      </c>
    </row>
    <row r="94" spans="1:9" ht="15" customHeight="1">
      <c r="A94" s="582"/>
      <c r="B94" s="392">
        <v>17</v>
      </c>
      <c r="C94" s="39" t="s">
        <v>55</v>
      </c>
      <c r="D94" s="42" t="s">
        <v>56</v>
      </c>
      <c r="E94" s="223">
        <v>2010</v>
      </c>
      <c r="F94" s="356"/>
      <c r="G94" s="356"/>
      <c r="H94" s="356"/>
      <c r="I94" s="293" t="s">
        <v>49</v>
      </c>
    </row>
    <row r="95" spans="1:9" ht="15" customHeight="1">
      <c r="A95" s="242"/>
      <c r="B95" s="391">
        <v>23</v>
      </c>
      <c r="C95" s="28" t="s">
        <v>71</v>
      </c>
      <c r="D95" s="42" t="s">
        <v>60</v>
      </c>
      <c r="E95" s="223">
        <v>2007</v>
      </c>
      <c r="F95" s="356"/>
      <c r="G95" s="356"/>
      <c r="H95" s="356"/>
      <c r="I95" s="293" t="s">
        <v>49</v>
      </c>
    </row>
    <row r="96" spans="1:9" ht="15" customHeight="1">
      <c r="A96" s="242"/>
      <c r="B96" s="357">
        <v>37</v>
      </c>
      <c r="C96" s="293" t="s">
        <v>95</v>
      </c>
      <c r="D96" s="293" t="s">
        <v>300</v>
      </c>
      <c r="E96" s="223">
        <v>2005</v>
      </c>
      <c r="F96" s="356"/>
      <c r="G96" s="356"/>
      <c r="H96" s="356"/>
      <c r="I96" s="293" t="s">
        <v>49</v>
      </c>
    </row>
    <row r="97" spans="1:9" ht="12.75" customHeight="1">
      <c r="A97" s="550"/>
      <c r="B97" s="223">
        <v>107</v>
      </c>
      <c r="C97" s="293" t="s">
        <v>137</v>
      </c>
      <c r="D97" s="293" t="s">
        <v>105</v>
      </c>
      <c r="E97" s="223">
        <v>2003</v>
      </c>
      <c r="F97" s="551"/>
      <c r="G97" s="551"/>
      <c r="H97" s="551"/>
      <c r="I97" s="293" t="s">
        <v>49</v>
      </c>
    </row>
    <row r="98" spans="1:9" ht="12.75" customHeight="1">
      <c r="A98" s="550"/>
      <c r="B98" s="223">
        <v>111</v>
      </c>
      <c r="C98" s="396" t="s">
        <v>138</v>
      </c>
      <c r="D98" s="293" t="s">
        <v>17</v>
      </c>
      <c r="E98" s="223">
        <v>2003</v>
      </c>
      <c r="F98" s="551"/>
      <c r="G98" s="551"/>
      <c r="H98" s="551"/>
      <c r="I98" s="293" t="s">
        <v>49</v>
      </c>
    </row>
    <row r="99" spans="1:9" ht="12.75" customHeight="1">
      <c r="A99" s="550"/>
      <c r="B99" s="391">
        <v>117</v>
      </c>
      <c r="C99" s="88" t="s">
        <v>152</v>
      </c>
      <c r="D99" s="42" t="s">
        <v>297</v>
      </c>
      <c r="E99" s="223">
        <v>1995</v>
      </c>
      <c r="F99" s="551"/>
      <c r="G99" s="551"/>
      <c r="H99" s="551"/>
      <c r="I99" s="293" t="s">
        <v>49</v>
      </c>
    </row>
    <row r="100" spans="1:9" ht="12.75" customHeight="1">
      <c r="A100" s="550"/>
      <c r="B100" s="223">
        <v>118</v>
      </c>
      <c r="C100" s="293" t="s">
        <v>151</v>
      </c>
      <c r="D100" s="293" t="s">
        <v>22</v>
      </c>
      <c r="E100" s="223">
        <v>1991</v>
      </c>
      <c r="F100" s="551"/>
      <c r="G100" s="551"/>
      <c r="H100" s="551"/>
      <c r="I100" s="293" t="s">
        <v>49</v>
      </c>
    </row>
    <row r="101" spans="1:9" ht="12.75" customHeight="1">
      <c r="A101" s="550"/>
      <c r="B101" s="298">
        <v>8</v>
      </c>
      <c r="C101" s="293" t="s">
        <v>44</v>
      </c>
      <c r="D101" s="293" t="s">
        <v>20</v>
      </c>
      <c r="E101" s="223">
        <v>2011</v>
      </c>
      <c r="F101" s="551"/>
      <c r="G101" s="551"/>
      <c r="H101" s="551"/>
      <c r="I101" s="293" t="s">
        <v>49</v>
      </c>
    </row>
    <row r="102" spans="1:9" ht="12.75" customHeight="1">
      <c r="A102" s="550"/>
      <c r="B102" s="391">
        <v>14</v>
      </c>
      <c r="C102" s="42" t="s">
        <v>57</v>
      </c>
      <c r="D102" s="243" t="s">
        <v>280</v>
      </c>
      <c r="E102" s="381">
        <v>2010</v>
      </c>
      <c r="F102" s="551"/>
      <c r="G102" s="551"/>
      <c r="H102" s="551"/>
      <c r="I102" s="293" t="s">
        <v>49</v>
      </c>
    </row>
    <row r="103" spans="1:9" ht="12.75" customHeight="1">
      <c r="A103" s="550"/>
      <c r="B103" s="223">
        <v>25</v>
      </c>
      <c r="C103" s="293" t="s">
        <v>283</v>
      </c>
      <c r="D103" s="293" t="s">
        <v>277</v>
      </c>
      <c r="E103" s="223">
        <v>2007</v>
      </c>
      <c r="F103" s="551"/>
      <c r="G103" s="551"/>
      <c r="H103" s="551"/>
      <c r="I103" s="293" t="s">
        <v>49</v>
      </c>
    </row>
    <row r="104" spans="1:9" ht="12.75" customHeight="1">
      <c r="A104" s="550"/>
      <c r="B104" s="223">
        <v>29</v>
      </c>
      <c r="C104" s="293" t="s">
        <v>286</v>
      </c>
      <c r="D104" s="293" t="s">
        <v>277</v>
      </c>
      <c r="E104" s="223">
        <v>2008</v>
      </c>
      <c r="F104" s="551"/>
      <c r="G104" s="551"/>
      <c r="H104" s="551"/>
      <c r="I104" s="293" t="s">
        <v>49</v>
      </c>
    </row>
    <row r="105" spans="1:9" ht="12.75" customHeight="1">
      <c r="A105" s="550"/>
      <c r="B105" s="223">
        <v>27</v>
      </c>
      <c r="C105" s="293" t="s">
        <v>77</v>
      </c>
      <c r="D105" s="293" t="s">
        <v>284</v>
      </c>
      <c r="E105" s="223">
        <v>2007</v>
      </c>
      <c r="F105" s="551"/>
      <c r="G105" s="551"/>
      <c r="H105" s="551"/>
      <c r="I105" s="293" t="s">
        <v>49</v>
      </c>
    </row>
    <row r="106" spans="1:9" ht="12.75" customHeight="1">
      <c r="A106" s="550"/>
      <c r="B106" s="223">
        <v>105</v>
      </c>
      <c r="C106" s="293" t="s">
        <v>112</v>
      </c>
      <c r="D106" s="293" t="s">
        <v>105</v>
      </c>
      <c r="E106" s="223">
        <v>2002</v>
      </c>
      <c r="F106" s="551"/>
      <c r="G106" s="551"/>
      <c r="H106" s="551"/>
      <c r="I106" s="293" t="s">
        <v>49</v>
      </c>
    </row>
    <row r="107" spans="1:9" ht="12.75" customHeight="1">
      <c r="A107" s="550"/>
      <c r="B107" s="223">
        <v>106</v>
      </c>
      <c r="C107" s="396" t="s">
        <v>293</v>
      </c>
      <c r="D107" s="293" t="s">
        <v>277</v>
      </c>
      <c r="E107" s="223">
        <v>2004</v>
      </c>
      <c r="F107" s="551"/>
      <c r="G107" s="551"/>
      <c r="H107" s="551"/>
      <c r="I107" s="293" t="s">
        <v>49</v>
      </c>
    </row>
    <row r="108" spans="1:9" ht="12.75" customHeight="1">
      <c r="A108" s="550"/>
      <c r="B108" s="391">
        <v>114</v>
      </c>
      <c r="C108" s="75" t="s">
        <v>127</v>
      </c>
      <c r="D108" s="42" t="s">
        <v>186</v>
      </c>
      <c r="E108" s="223">
        <v>1999</v>
      </c>
      <c r="F108" s="551"/>
      <c r="G108" s="551"/>
      <c r="H108" s="551"/>
      <c r="I108" s="293" t="s">
        <v>49</v>
      </c>
    </row>
    <row r="109" spans="1:9" ht="12.75" customHeight="1">
      <c r="A109" s="550"/>
      <c r="B109" s="223">
        <v>115</v>
      </c>
      <c r="C109" s="395" t="s">
        <v>128</v>
      </c>
      <c r="D109" s="293" t="s">
        <v>292</v>
      </c>
      <c r="E109" s="223">
        <v>2004</v>
      </c>
      <c r="F109" s="551"/>
      <c r="G109" s="551"/>
      <c r="H109" s="551"/>
      <c r="I109" s="293" t="s">
        <v>49</v>
      </c>
    </row>
    <row r="110" spans="1:9" ht="12.75" customHeight="1">
      <c r="A110" s="550"/>
      <c r="B110" s="223">
        <v>110</v>
      </c>
      <c r="C110" s="293" t="s">
        <v>121</v>
      </c>
      <c r="D110" s="293" t="s">
        <v>122</v>
      </c>
      <c r="E110" s="223">
        <v>1999</v>
      </c>
      <c r="F110" s="551"/>
      <c r="G110" s="551"/>
      <c r="H110" s="551"/>
      <c r="I110" s="293" t="s">
        <v>49</v>
      </c>
    </row>
  </sheetData>
  <mergeCells count="3">
    <mergeCell ref="A2:I2"/>
    <mergeCell ref="A3:I3"/>
    <mergeCell ref="A16:C16"/>
  </mergeCells>
  <pageMargins left="0.25" right="0.25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7"/>
  <sheetViews>
    <sheetView showGridLines="0" workbookViewId="0"/>
  </sheetViews>
  <sheetFormatPr defaultColWidth="8.88671875" defaultRowHeight="13.5" customHeight="1"/>
  <cols>
    <col min="1" max="1" width="7.88671875" style="584" customWidth="1"/>
    <col min="2" max="2" width="7.6640625" style="584" customWidth="1"/>
    <col min="3" max="3" width="25.33203125" style="584" customWidth="1"/>
    <col min="4" max="4" width="22" style="584" customWidth="1"/>
    <col min="5" max="5" width="7.44140625" style="584" customWidth="1"/>
    <col min="6" max="6" width="13.33203125" style="584" customWidth="1"/>
    <col min="7" max="7" width="14.44140625" style="584" customWidth="1"/>
    <col min="8" max="8" width="13.33203125" style="584" customWidth="1"/>
    <col min="9" max="9" width="10.6640625" style="584" customWidth="1"/>
    <col min="10" max="10" width="8.88671875" style="584" customWidth="1"/>
    <col min="11" max="16384" width="8.88671875" style="584"/>
  </cols>
  <sheetData>
    <row r="1" spans="1:9" ht="56.25" customHeight="1">
      <c r="A1" s="682"/>
      <c r="B1" s="682"/>
      <c r="C1" s="682"/>
      <c r="D1" s="682"/>
      <c r="E1" s="682"/>
      <c r="F1" s="682"/>
      <c r="G1" s="682"/>
      <c r="H1" s="682"/>
      <c r="I1" s="682"/>
    </row>
    <row r="2" spans="1:9" ht="19.05" customHeight="1">
      <c r="A2" s="694" t="s">
        <v>162</v>
      </c>
      <c r="B2" s="695"/>
      <c r="C2" s="695"/>
      <c r="D2" s="695"/>
      <c r="E2" s="695"/>
      <c r="F2" s="695"/>
      <c r="G2" s="695"/>
      <c r="H2" s="695"/>
      <c r="I2" s="695"/>
    </row>
    <row r="3" spans="1:9" ht="30" customHeight="1">
      <c r="A3" s="690" t="s">
        <v>163</v>
      </c>
      <c r="B3" s="691"/>
      <c r="C3" s="691"/>
      <c r="D3" s="691"/>
      <c r="E3" s="691"/>
      <c r="F3" s="691"/>
      <c r="G3" s="691"/>
      <c r="H3" s="691"/>
      <c r="I3" s="692"/>
    </row>
    <row r="4" spans="1:9" ht="11.25" customHeight="1">
      <c r="A4" s="688"/>
      <c r="B4" s="689"/>
      <c r="C4" s="689"/>
      <c r="D4" s="689"/>
      <c r="E4" s="689"/>
      <c r="F4" s="689"/>
      <c r="G4" s="689"/>
      <c r="H4" s="689"/>
      <c r="I4" s="689"/>
    </row>
    <row r="5" spans="1:9" ht="13.5" customHeight="1">
      <c r="A5" s="686" t="s">
        <v>164</v>
      </c>
      <c r="B5" s="693"/>
      <c r="C5" s="693"/>
      <c r="D5" s="687" t="s">
        <v>312</v>
      </c>
      <c r="E5" s="682"/>
      <c r="F5" s="682"/>
      <c r="G5" s="682"/>
      <c r="H5" s="682"/>
      <c r="I5" s="682"/>
    </row>
    <row r="6" spans="1:9" ht="15.75" customHeight="1">
      <c r="A6" s="686" t="s">
        <v>166</v>
      </c>
      <c r="B6" s="682"/>
      <c r="C6" s="682"/>
      <c r="D6" s="686" t="s">
        <v>313</v>
      </c>
      <c r="E6" s="682"/>
      <c r="F6" s="682"/>
      <c r="G6" s="682"/>
      <c r="H6" s="682"/>
      <c r="I6" s="682"/>
    </row>
    <row r="7" spans="1:9" ht="15" customHeight="1">
      <c r="A7" s="686" t="s">
        <v>168</v>
      </c>
      <c r="B7" s="682"/>
      <c r="C7" s="682"/>
      <c r="D7" s="693"/>
      <c r="E7" s="682"/>
      <c r="F7" s="682"/>
      <c r="G7" s="682"/>
      <c r="H7" s="682"/>
      <c r="I7" s="682"/>
    </row>
    <row r="8" spans="1:9" ht="15.75" customHeight="1">
      <c r="A8" s="686" t="s">
        <v>170</v>
      </c>
      <c r="B8" s="682"/>
      <c r="C8" s="682"/>
      <c r="D8" s="686" t="s">
        <v>314</v>
      </c>
      <c r="E8" s="682"/>
      <c r="F8" s="682"/>
      <c r="G8" s="682"/>
      <c r="H8" s="682"/>
      <c r="I8" s="682"/>
    </row>
    <row r="9" spans="1:9" ht="15.75" customHeight="1">
      <c r="A9" s="99"/>
      <c r="B9" s="96"/>
      <c r="C9" s="96"/>
      <c r="D9" s="99"/>
      <c r="E9" s="96"/>
      <c r="F9" s="585"/>
      <c r="G9" s="585"/>
      <c r="H9" s="585"/>
      <c r="I9" s="154"/>
    </row>
    <row r="10" spans="1:9" ht="15.75" customHeight="1">
      <c r="A10" s="99"/>
      <c r="B10" s="96"/>
      <c r="C10" s="96"/>
      <c r="D10" s="99"/>
      <c r="E10" s="96"/>
      <c r="F10" s="585"/>
      <c r="G10" s="585"/>
      <c r="H10" s="585"/>
      <c r="I10" s="154"/>
    </row>
    <row r="11" spans="1:9" ht="15.75" customHeight="1">
      <c r="A11" s="686" t="s">
        <v>174</v>
      </c>
      <c r="B11" s="682"/>
      <c r="C11" s="682"/>
      <c r="D11" s="686" t="s">
        <v>315</v>
      </c>
      <c r="E11" s="682"/>
      <c r="F11" s="682"/>
      <c r="G11" s="682"/>
      <c r="H11" s="682"/>
      <c r="I11" s="682"/>
    </row>
    <row r="12" spans="1:9" ht="15.75" customHeight="1">
      <c r="A12" s="686" t="s">
        <v>176</v>
      </c>
      <c r="B12" s="682"/>
      <c r="C12" s="682"/>
      <c r="D12" s="686" t="s">
        <v>316</v>
      </c>
      <c r="E12" s="682"/>
      <c r="F12" s="682"/>
      <c r="G12" s="682"/>
      <c r="H12" s="682"/>
      <c r="I12" s="682"/>
    </row>
    <row r="13" spans="1:9" ht="7.95" customHeight="1">
      <c r="A13" s="698"/>
      <c r="B13" s="698"/>
      <c r="C13" s="698"/>
      <c r="D13" s="698"/>
      <c r="E13" s="698"/>
      <c r="F13" s="698"/>
      <c r="G13" s="698"/>
      <c r="H13" s="698"/>
      <c r="I13" s="698"/>
    </row>
    <row r="14" spans="1:9" ht="10.5" customHeight="1">
      <c r="A14" s="102"/>
      <c r="B14" s="103"/>
      <c r="C14" s="104"/>
      <c r="D14" s="105"/>
      <c r="E14" s="106"/>
      <c r="F14" s="586"/>
      <c r="G14" s="586"/>
      <c r="H14" s="586"/>
      <c r="I14" s="587"/>
    </row>
    <row r="15" spans="1:9" ht="16.05" customHeight="1">
      <c r="A15" s="683" t="s">
        <v>178</v>
      </c>
      <c r="B15" s="684"/>
      <c r="C15" s="685"/>
      <c r="D15" s="109"/>
      <c r="E15" s="110"/>
      <c r="F15" s="588"/>
      <c r="G15" s="588"/>
      <c r="H15" s="588"/>
      <c r="I15" s="157"/>
    </row>
    <row r="16" spans="1:9" ht="13.05" customHeight="1">
      <c r="A16" s="114" t="s">
        <v>1</v>
      </c>
      <c r="B16" s="114" t="s">
        <v>180</v>
      </c>
      <c r="C16" s="114" t="s">
        <v>2</v>
      </c>
      <c r="D16" s="114" t="s">
        <v>3</v>
      </c>
      <c r="E16" s="114" t="s">
        <v>4</v>
      </c>
      <c r="F16" s="282" t="s">
        <v>181</v>
      </c>
      <c r="G16" s="282" t="s">
        <v>182</v>
      </c>
      <c r="H16" s="282" t="s">
        <v>183</v>
      </c>
      <c r="I16" s="282" t="s">
        <v>251</v>
      </c>
    </row>
    <row r="17" spans="1:9" ht="13.05" customHeight="1">
      <c r="A17" s="589">
        <v>1</v>
      </c>
      <c r="B17" s="120"/>
      <c r="C17" s="117" t="s">
        <v>19</v>
      </c>
      <c r="D17" s="117" t="s">
        <v>317</v>
      </c>
      <c r="E17" s="116">
        <v>2009</v>
      </c>
      <c r="F17" s="223">
        <v>19.77</v>
      </c>
      <c r="G17" s="223">
        <v>19.75</v>
      </c>
      <c r="H17" s="223">
        <f t="shared" ref="H17:H23" si="0">SUM(F17:G17)</f>
        <v>39.519999999999996</v>
      </c>
      <c r="I17" s="159">
        <v>50</v>
      </c>
    </row>
    <row r="18" spans="1:9" ht="13.95" customHeight="1">
      <c r="A18" s="589">
        <v>2</v>
      </c>
      <c r="B18" s="120"/>
      <c r="C18" s="117" t="s">
        <v>16</v>
      </c>
      <c r="D18" s="117" t="s">
        <v>186</v>
      </c>
      <c r="E18" s="116">
        <v>2011</v>
      </c>
      <c r="F18" s="223">
        <v>19.98</v>
      </c>
      <c r="G18" s="223">
        <v>20</v>
      </c>
      <c r="H18" s="223">
        <f t="shared" si="0"/>
        <v>39.980000000000004</v>
      </c>
      <c r="I18" s="159">
        <v>35</v>
      </c>
    </row>
    <row r="19" spans="1:9" ht="13.05" customHeight="1">
      <c r="A19" s="589">
        <v>3</v>
      </c>
      <c r="B19" s="120"/>
      <c r="C19" s="117" t="s">
        <v>27</v>
      </c>
      <c r="D19" s="117" t="s">
        <v>28</v>
      </c>
      <c r="E19" s="116">
        <v>2009</v>
      </c>
      <c r="F19" s="223">
        <v>20.53</v>
      </c>
      <c r="G19" s="223">
        <v>20.149999999999999</v>
      </c>
      <c r="H19" s="223">
        <f t="shared" si="0"/>
        <v>40.68</v>
      </c>
      <c r="I19" s="159">
        <v>25</v>
      </c>
    </row>
    <row r="20" spans="1:9" ht="13.95" customHeight="1">
      <c r="A20" s="589">
        <v>4</v>
      </c>
      <c r="B20" s="120"/>
      <c r="C20" s="117" t="s">
        <v>24</v>
      </c>
      <c r="D20" s="117" t="s">
        <v>105</v>
      </c>
      <c r="E20" s="116">
        <v>2010</v>
      </c>
      <c r="F20" s="223">
        <v>22.91</v>
      </c>
      <c r="G20" s="223">
        <v>23.28</v>
      </c>
      <c r="H20" s="223">
        <f t="shared" si="0"/>
        <v>46.19</v>
      </c>
      <c r="I20" s="159">
        <v>20</v>
      </c>
    </row>
    <row r="21" spans="1:9" ht="13.95" customHeight="1">
      <c r="A21" s="589">
        <v>5</v>
      </c>
      <c r="B21" s="120"/>
      <c r="C21" s="117" t="s">
        <v>26</v>
      </c>
      <c r="D21" s="117" t="s">
        <v>186</v>
      </c>
      <c r="E21" s="116">
        <v>2012</v>
      </c>
      <c r="F21" s="223">
        <v>24.15</v>
      </c>
      <c r="G21" s="223">
        <v>24.18</v>
      </c>
      <c r="H21" s="223">
        <f t="shared" si="0"/>
        <v>48.33</v>
      </c>
      <c r="I21" s="159">
        <v>16</v>
      </c>
    </row>
    <row r="22" spans="1:9" ht="13.05" customHeight="1">
      <c r="A22" s="589">
        <v>6</v>
      </c>
      <c r="B22" s="120"/>
      <c r="C22" s="117" t="s">
        <v>32</v>
      </c>
      <c r="D22" s="117" t="s">
        <v>33</v>
      </c>
      <c r="E22" s="116">
        <v>2011</v>
      </c>
      <c r="F22" s="223">
        <v>25.19</v>
      </c>
      <c r="G22" s="223">
        <v>24.95</v>
      </c>
      <c r="H22" s="223">
        <f t="shared" si="0"/>
        <v>50.14</v>
      </c>
      <c r="I22" s="159">
        <v>12</v>
      </c>
    </row>
    <row r="23" spans="1:9" ht="13.95" customHeight="1">
      <c r="A23" s="589">
        <v>7</v>
      </c>
      <c r="B23" s="120"/>
      <c r="C23" s="590" t="s">
        <v>25</v>
      </c>
      <c r="D23" s="117" t="s">
        <v>105</v>
      </c>
      <c r="E23" s="116">
        <v>2011</v>
      </c>
      <c r="F23" s="223">
        <v>26.23</v>
      </c>
      <c r="G23" s="223">
        <v>26.98</v>
      </c>
      <c r="H23" s="223">
        <f t="shared" si="0"/>
        <v>53.21</v>
      </c>
      <c r="I23" s="159">
        <v>10</v>
      </c>
    </row>
    <row r="24" spans="1:9" ht="13.95" customHeight="1">
      <c r="A24" s="120"/>
      <c r="B24" s="591"/>
      <c r="C24" s="39" t="s">
        <v>21</v>
      </c>
      <c r="D24" s="406" t="s">
        <v>105</v>
      </c>
      <c r="E24" s="116">
        <v>2009</v>
      </c>
      <c r="F24" s="592"/>
      <c r="G24" s="592"/>
      <c r="H24" s="165" t="s">
        <v>18</v>
      </c>
      <c r="I24" s="165" t="s">
        <v>18</v>
      </c>
    </row>
    <row r="25" spans="1:9" ht="13.95" customHeight="1">
      <c r="A25" s="120"/>
      <c r="B25" s="120"/>
      <c r="C25" s="117" t="s">
        <v>36</v>
      </c>
      <c r="D25" s="117" t="s">
        <v>28</v>
      </c>
      <c r="E25" s="116">
        <v>2014</v>
      </c>
      <c r="F25" s="592"/>
      <c r="G25" s="592"/>
      <c r="H25" s="165" t="s">
        <v>18</v>
      </c>
      <c r="I25" s="165" t="s">
        <v>18</v>
      </c>
    </row>
    <row r="26" spans="1:9" ht="13.95" customHeight="1">
      <c r="A26" s="120"/>
      <c r="B26" s="120"/>
      <c r="C26" s="117" t="s">
        <v>189</v>
      </c>
      <c r="D26" s="117" t="s">
        <v>190</v>
      </c>
      <c r="E26" s="116">
        <v>2009</v>
      </c>
      <c r="F26" s="592"/>
      <c r="G26" s="592"/>
      <c r="H26" s="165" t="s">
        <v>18</v>
      </c>
      <c r="I26" s="165" t="s">
        <v>18</v>
      </c>
    </row>
    <row r="27" spans="1:9" ht="14.25" customHeight="1">
      <c r="A27" s="122"/>
      <c r="B27" s="123"/>
      <c r="C27" s="124"/>
      <c r="D27" s="593" t="s">
        <v>318</v>
      </c>
      <c r="E27" s="126"/>
      <c r="F27" s="594"/>
      <c r="G27" s="594"/>
      <c r="H27" s="594"/>
      <c r="I27" s="160"/>
    </row>
    <row r="28" spans="1:9" ht="16.05" customHeight="1">
      <c r="A28" s="683" t="s">
        <v>42</v>
      </c>
      <c r="B28" s="684"/>
      <c r="C28" s="685"/>
      <c r="D28" s="109"/>
      <c r="E28" s="112"/>
      <c r="F28" s="595"/>
      <c r="G28" s="595"/>
      <c r="H28" s="595"/>
      <c r="I28" s="157"/>
    </row>
    <row r="29" spans="1:9" ht="13.05" customHeight="1">
      <c r="A29" s="114" t="s">
        <v>1</v>
      </c>
      <c r="B29" s="114" t="s">
        <v>180</v>
      </c>
      <c r="C29" s="114" t="s">
        <v>2</v>
      </c>
      <c r="D29" s="114" t="s">
        <v>3</v>
      </c>
      <c r="E29" s="114" t="s">
        <v>4</v>
      </c>
      <c r="F29" s="282" t="s">
        <v>181</v>
      </c>
      <c r="G29" s="282" t="s">
        <v>182</v>
      </c>
      <c r="H29" s="282" t="s">
        <v>183</v>
      </c>
      <c r="I29" s="282" t="s">
        <v>251</v>
      </c>
    </row>
    <row r="30" spans="1:9" ht="13.95" customHeight="1">
      <c r="A30" s="120"/>
      <c r="B30" s="120"/>
      <c r="C30" s="117" t="s">
        <v>44</v>
      </c>
      <c r="D30" s="117" t="s">
        <v>28</v>
      </c>
      <c r="E30" s="116">
        <v>2011</v>
      </c>
      <c r="F30" s="592"/>
      <c r="G30" s="592"/>
      <c r="H30" s="592"/>
      <c r="I30" s="165" t="s">
        <v>18</v>
      </c>
    </row>
    <row r="31" spans="1:9" ht="13.05" customHeight="1">
      <c r="A31" s="120"/>
      <c r="B31" s="120"/>
      <c r="C31" s="129"/>
      <c r="D31" s="121"/>
      <c r="E31" s="120"/>
      <c r="F31" s="592"/>
      <c r="G31" s="592"/>
      <c r="H31" s="592"/>
      <c r="I31" s="159"/>
    </row>
    <row r="32" spans="1:9" ht="13.05" customHeight="1">
      <c r="A32" s="120"/>
      <c r="B32" s="120"/>
      <c r="C32" s="129"/>
      <c r="D32" s="121"/>
      <c r="E32" s="120"/>
      <c r="F32" s="592"/>
      <c r="G32" s="592"/>
      <c r="H32" s="592"/>
      <c r="I32" s="159"/>
    </row>
    <row r="33" spans="1:9" ht="13.05" customHeight="1">
      <c r="A33" s="120"/>
      <c r="B33" s="120"/>
      <c r="C33" s="129"/>
      <c r="D33" s="121"/>
      <c r="E33" s="120"/>
      <c r="F33" s="592"/>
      <c r="G33" s="592"/>
      <c r="H33" s="592"/>
      <c r="I33" s="159"/>
    </row>
    <row r="34" spans="1:9" ht="12.75" customHeight="1">
      <c r="A34" s="122"/>
      <c r="B34" s="123"/>
      <c r="C34" s="124"/>
      <c r="D34" s="125"/>
      <c r="E34" s="126"/>
      <c r="F34" s="594"/>
      <c r="G34" s="594"/>
      <c r="H34" s="594"/>
      <c r="I34" s="160"/>
    </row>
    <row r="35" spans="1:9" ht="16.05" customHeight="1">
      <c r="A35" s="683" t="s">
        <v>48</v>
      </c>
      <c r="B35" s="684"/>
      <c r="C35" s="685"/>
      <c r="D35" s="109"/>
      <c r="E35" s="112"/>
      <c r="F35" s="595"/>
      <c r="G35" s="595"/>
      <c r="H35" s="595"/>
      <c r="I35" s="157"/>
    </row>
    <row r="36" spans="1:9" ht="13.05" customHeight="1">
      <c r="A36" s="114" t="s">
        <v>1</v>
      </c>
      <c r="B36" s="114" t="s">
        <v>180</v>
      </c>
      <c r="C36" s="114" t="s">
        <v>2</v>
      </c>
      <c r="D36" s="114" t="s">
        <v>3</v>
      </c>
      <c r="E36" s="114" t="s">
        <v>4</v>
      </c>
      <c r="F36" s="282" t="s">
        <v>181</v>
      </c>
      <c r="G36" s="282" t="s">
        <v>182</v>
      </c>
      <c r="H36" s="282" t="s">
        <v>183</v>
      </c>
      <c r="I36" s="282" t="s">
        <v>251</v>
      </c>
    </row>
    <row r="37" spans="1:9" ht="13.95" customHeight="1">
      <c r="A37" s="589">
        <v>1</v>
      </c>
      <c r="B37" s="120"/>
      <c r="C37" s="117" t="s">
        <v>50</v>
      </c>
      <c r="D37" s="117" t="s">
        <v>191</v>
      </c>
      <c r="E37" s="116">
        <v>2011</v>
      </c>
      <c r="F37" s="223">
        <v>20.76</v>
      </c>
      <c r="G37" s="223">
        <v>21.16</v>
      </c>
      <c r="H37" s="223">
        <f>SUM(F37:G37)</f>
        <v>41.92</v>
      </c>
      <c r="I37" s="159">
        <v>50</v>
      </c>
    </row>
    <row r="38" spans="1:9" ht="13.05" customHeight="1">
      <c r="A38" s="589">
        <v>2</v>
      </c>
      <c r="B38" s="591"/>
      <c r="C38" s="28" t="s">
        <v>35</v>
      </c>
      <c r="D38" s="406" t="s">
        <v>188</v>
      </c>
      <c r="E38" s="596">
        <v>2013</v>
      </c>
      <c r="F38" s="223">
        <v>21.39</v>
      </c>
      <c r="G38" s="223">
        <v>21</v>
      </c>
      <c r="H38" s="223">
        <f>SUM(F38:G38)</f>
        <v>42.39</v>
      </c>
      <c r="I38" s="159">
        <v>35</v>
      </c>
    </row>
    <row r="39" spans="1:9" ht="13.05" customHeight="1">
      <c r="A39" s="116">
        <v>3</v>
      </c>
      <c r="B39" s="120"/>
      <c r="C39" s="117" t="s">
        <v>34</v>
      </c>
      <c r="D39" s="117" t="s">
        <v>105</v>
      </c>
      <c r="E39" s="116">
        <v>2011</v>
      </c>
      <c r="F39" s="223">
        <v>22.76</v>
      </c>
      <c r="G39" s="223">
        <v>22.31</v>
      </c>
      <c r="H39" s="223">
        <f>SUM(F39:G39)</f>
        <v>45.07</v>
      </c>
      <c r="I39" s="159">
        <v>25</v>
      </c>
    </row>
    <row r="40" spans="1:9" ht="13.05" customHeight="1">
      <c r="A40" s="120"/>
      <c r="B40" s="120"/>
      <c r="C40" s="129"/>
      <c r="D40" s="121"/>
      <c r="E40" s="120"/>
      <c r="F40" s="592"/>
      <c r="G40" s="592"/>
      <c r="H40" s="592"/>
      <c r="I40" s="159"/>
    </row>
    <row r="41" spans="1:9" ht="12.75" customHeight="1">
      <c r="A41" s="122"/>
      <c r="B41" s="123"/>
      <c r="C41" s="124"/>
      <c r="D41" s="125"/>
      <c r="E41" s="126"/>
      <c r="F41" s="594"/>
      <c r="G41" s="594"/>
      <c r="H41" s="594"/>
      <c r="I41" s="160"/>
    </row>
    <row r="42" spans="1:9" ht="16.05" customHeight="1">
      <c r="A42" s="683" t="s">
        <v>192</v>
      </c>
      <c r="B42" s="684"/>
      <c r="C42" s="685"/>
      <c r="D42" s="109"/>
      <c r="E42" s="112"/>
      <c r="F42" s="595"/>
      <c r="G42" s="595"/>
      <c r="H42" s="595"/>
      <c r="I42" s="157"/>
    </row>
    <row r="43" spans="1:9" ht="13.05" customHeight="1">
      <c r="A43" s="114" t="s">
        <v>1</v>
      </c>
      <c r="B43" s="114" t="s">
        <v>180</v>
      </c>
      <c r="C43" s="114" t="s">
        <v>2</v>
      </c>
      <c r="D43" s="114" t="s">
        <v>3</v>
      </c>
      <c r="E43" s="114" t="s">
        <v>4</v>
      </c>
      <c r="F43" s="282" t="s">
        <v>181</v>
      </c>
      <c r="G43" s="282" t="s">
        <v>182</v>
      </c>
      <c r="H43" s="282" t="s">
        <v>183</v>
      </c>
      <c r="I43" s="282" t="s">
        <v>251</v>
      </c>
    </row>
    <row r="44" spans="1:9" ht="13.95" customHeight="1">
      <c r="A44" s="589">
        <v>1</v>
      </c>
      <c r="B44" s="120"/>
      <c r="C44" s="117" t="s">
        <v>53</v>
      </c>
      <c r="D44" s="117" t="s">
        <v>114</v>
      </c>
      <c r="E44" s="116">
        <v>2009</v>
      </c>
      <c r="F44" s="223">
        <v>23.25</v>
      </c>
      <c r="G44" s="223">
        <v>22.15</v>
      </c>
      <c r="H44" s="223">
        <f>SUM(F44:G44)</f>
        <v>45.4</v>
      </c>
      <c r="I44" s="159">
        <v>50</v>
      </c>
    </row>
    <row r="45" spans="1:9" ht="13.95" customHeight="1">
      <c r="A45" s="589">
        <v>2</v>
      </c>
      <c r="B45" s="591"/>
      <c r="C45" s="42" t="s">
        <v>57</v>
      </c>
      <c r="D45" s="117" t="s">
        <v>114</v>
      </c>
      <c r="E45" s="116">
        <v>2010</v>
      </c>
      <c r="F45" s="223">
        <v>24.62</v>
      </c>
      <c r="G45" s="223">
        <v>23.32</v>
      </c>
      <c r="H45" s="223">
        <f>SUM(F45:G45)</f>
        <v>47.94</v>
      </c>
      <c r="I45" s="159">
        <v>35</v>
      </c>
    </row>
    <row r="46" spans="1:9" ht="13.95" customHeight="1">
      <c r="A46" s="589">
        <v>3</v>
      </c>
      <c r="B46" s="591"/>
      <c r="C46" s="28" t="s">
        <v>55</v>
      </c>
      <c r="D46" s="406" t="s">
        <v>194</v>
      </c>
      <c r="E46" s="116">
        <v>2010</v>
      </c>
      <c r="F46" s="223">
        <v>24.82</v>
      </c>
      <c r="G46" s="223">
        <v>23.77</v>
      </c>
      <c r="H46" s="223">
        <f>SUM(F46:G46)</f>
        <v>48.59</v>
      </c>
      <c r="I46" s="159">
        <v>25</v>
      </c>
    </row>
    <row r="47" spans="1:9" ht="13.95" customHeight="1">
      <c r="A47" s="589">
        <v>4</v>
      </c>
      <c r="B47" s="591"/>
      <c r="C47" s="66" t="s">
        <v>58</v>
      </c>
      <c r="D47" s="117" t="s">
        <v>197</v>
      </c>
      <c r="E47" s="116">
        <v>2009</v>
      </c>
      <c r="F47" s="223">
        <v>25.32</v>
      </c>
      <c r="G47" s="223">
        <v>23.81</v>
      </c>
      <c r="H47" s="223">
        <f>SUM(F47:G47)</f>
        <v>49.129999999999995</v>
      </c>
      <c r="I47" s="159">
        <v>20</v>
      </c>
    </row>
    <row r="48" spans="1:9" ht="13.95" customHeight="1">
      <c r="A48" s="589">
        <v>5</v>
      </c>
      <c r="B48" s="120"/>
      <c r="C48" s="117" t="s">
        <v>59</v>
      </c>
      <c r="D48" s="117" t="s">
        <v>199</v>
      </c>
      <c r="E48" s="116">
        <v>2010</v>
      </c>
      <c r="F48" s="223">
        <v>26.94</v>
      </c>
      <c r="G48" s="223">
        <v>26.05</v>
      </c>
      <c r="H48" s="223">
        <f>SUM(F48:G48)</f>
        <v>52.99</v>
      </c>
      <c r="I48" s="159">
        <v>16</v>
      </c>
    </row>
    <row r="49" spans="1:9" ht="13.95" customHeight="1">
      <c r="A49" s="589">
        <v>6</v>
      </c>
      <c r="B49" s="120"/>
      <c r="C49" s="117" t="s">
        <v>195</v>
      </c>
      <c r="D49" s="117" t="s">
        <v>62</v>
      </c>
      <c r="E49" s="116">
        <v>2010</v>
      </c>
      <c r="F49" s="592"/>
      <c r="G49" s="592"/>
      <c r="H49" s="592"/>
      <c r="I49" s="165" t="s">
        <v>18</v>
      </c>
    </row>
    <row r="50" spans="1:9" ht="13.05" customHeight="1">
      <c r="A50" s="589"/>
      <c r="B50" s="120"/>
      <c r="C50" s="121"/>
      <c r="D50" s="121"/>
      <c r="E50" s="120"/>
      <c r="F50" s="592"/>
      <c r="G50" s="592"/>
      <c r="H50" s="592"/>
      <c r="I50" s="159"/>
    </row>
    <row r="51" spans="1:9" ht="13.05" customHeight="1">
      <c r="A51" s="120"/>
      <c r="B51" s="120"/>
      <c r="C51" s="129"/>
      <c r="D51" s="121"/>
      <c r="E51" s="120"/>
      <c r="F51" s="592"/>
      <c r="G51" s="592"/>
      <c r="H51" s="592"/>
      <c r="I51" s="159"/>
    </row>
    <row r="52" spans="1:9" ht="13.5" customHeight="1">
      <c r="A52" s="122"/>
      <c r="B52" s="123"/>
      <c r="C52" s="124"/>
      <c r="D52" s="125"/>
      <c r="E52" s="126"/>
      <c r="F52" s="594"/>
      <c r="G52" s="594"/>
      <c r="H52" s="594"/>
      <c r="I52" s="160"/>
    </row>
    <row r="53" spans="1:9" ht="16.05" customHeight="1">
      <c r="A53" s="683" t="s">
        <v>63</v>
      </c>
      <c r="B53" s="684"/>
      <c r="C53" s="685"/>
      <c r="D53" s="109"/>
      <c r="E53" s="112"/>
      <c r="F53" s="595"/>
      <c r="G53" s="595"/>
      <c r="H53" s="595"/>
      <c r="I53" s="157"/>
    </row>
    <row r="54" spans="1:9" ht="13.05" customHeight="1">
      <c r="A54" s="114" t="s">
        <v>1</v>
      </c>
      <c r="B54" s="114" t="s">
        <v>180</v>
      </c>
      <c r="C54" s="597" t="s">
        <v>2</v>
      </c>
      <c r="D54" s="114" t="s">
        <v>3</v>
      </c>
      <c r="E54" s="114" t="s">
        <v>4</v>
      </c>
      <c r="F54" s="282" t="s">
        <v>181</v>
      </c>
      <c r="G54" s="282" t="s">
        <v>182</v>
      </c>
      <c r="H54" s="282" t="s">
        <v>183</v>
      </c>
      <c r="I54" s="282" t="s">
        <v>251</v>
      </c>
    </row>
    <row r="55" spans="1:9" ht="13.95" customHeight="1">
      <c r="A55" s="589">
        <v>1</v>
      </c>
      <c r="B55" s="591"/>
      <c r="C55" s="75" t="s">
        <v>64</v>
      </c>
      <c r="D55" s="406" t="s">
        <v>191</v>
      </c>
      <c r="E55" s="116">
        <v>2009</v>
      </c>
      <c r="F55" s="223">
        <v>23</v>
      </c>
      <c r="G55" s="223">
        <v>21.9</v>
      </c>
      <c r="H55" s="223">
        <f>SUM(F55:G55)</f>
        <v>44.9</v>
      </c>
      <c r="I55" s="159">
        <v>50</v>
      </c>
    </row>
    <row r="56" spans="1:9" ht="13.95" customHeight="1">
      <c r="A56" s="589">
        <v>2</v>
      </c>
      <c r="B56" s="120"/>
      <c r="C56" s="598" t="s">
        <v>66</v>
      </c>
      <c r="D56" s="117" t="s">
        <v>202</v>
      </c>
      <c r="E56" s="116">
        <v>2010</v>
      </c>
      <c r="F56" s="223">
        <v>23.28</v>
      </c>
      <c r="G56" s="223">
        <v>21.74</v>
      </c>
      <c r="H56" s="223">
        <f>SUM(F56:G56)</f>
        <v>45.019999999999996</v>
      </c>
      <c r="I56" s="159">
        <v>35</v>
      </c>
    </row>
    <row r="57" spans="1:9" ht="13.95" customHeight="1">
      <c r="A57" s="589">
        <v>3</v>
      </c>
      <c r="B57" s="591"/>
      <c r="C57" s="75" t="s">
        <v>68</v>
      </c>
      <c r="D57" s="406" t="s">
        <v>191</v>
      </c>
      <c r="E57" s="116">
        <v>2009</v>
      </c>
      <c r="F57" s="223">
        <v>25.82</v>
      </c>
      <c r="G57" s="223">
        <v>25.49</v>
      </c>
      <c r="H57" s="223">
        <f>SUM(F57:G57)</f>
        <v>51.31</v>
      </c>
      <c r="I57" s="159">
        <v>25</v>
      </c>
    </row>
    <row r="58" spans="1:9" ht="13.95" customHeight="1">
      <c r="A58" s="589">
        <v>4</v>
      </c>
      <c r="B58" s="120"/>
      <c r="C58" s="598" t="s">
        <v>69</v>
      </c>
      <c r="D58" s="117" t="s">
        <v>191</v>
      </c>
      <c r="E58" s="116">
        <v>2010</v>
      </c>
      <c r="F58" s="223">
        <v>28.05</v>
      </c>
      <c r="G58" s="223">
        <v>26.01</v>
      </c>
      <c r="H58" s="223">
        <f>SUM(F58:G58)</f>
        <v>54.06</v>
      </c>
      <c r="I58" s="159">
        <v>20</v>
      </c>
    </row>
    <row r="59" spans="1:9" ht="13.95" customHeight="1">
      <c r="A59" s="589"/>
      <c r="B59" s="591"/>
      <c r="C59" s="75" t="s">
        <v>65</v>
      </c>
      <c r="D59" s="406" t="s">
        <v>201</v>
      </c>
      <c r="E59" s="116">
        <v>2009</v>
      </c>
      <c r="F59" s="592"/>
      <c r="G59" s="592"/>
      <c r="H59" s="592"/>
      <c r="I59" s="165" t="s">
        <v>49</v>
      </c>
    </row>
    <row r="60" spans="1:9" ht="13.05" customHeight="1">
      <c r="A60" s="589"/>
      <c r="B60" s="120"/>
      <c r="C60" s="599"/>
      <c r="D60" s="121"/>
      <c r="E60" s="120"/>
      <c r="F60" s="592"/>
      <c r="G60" s="592"/>
      <c r="H60" s="592"/>
      <c r="I60" s="159"/>
    </row>
    <row r="61" spans="1:9" ht="13.05" customHeight="1">
      <c r="A61" s="589"/>
      <c r="B61" s="120"/>
      <c r="C61" s="121"/>
      <c r="D61" s="121"/>
      <c r="E61" s="120"/>
      <c r="F61" s="592"/>
      <c r="G61" s="592"/>
      <c r="H61" s="592"/>
      <c r="I61" s="159"/>
    </row>
    <row r="62" spans="1:9" ht="13.5" customHeight="1">
      <c r="A62" s="122"/>
      <c r="B62" s="123"/>
      <c r="C62" s="132"/>
      <c r="D62" s="125"/>
      <c r="E62" s="126"/>
      <c r="F62" s="594"/>
      <c r="G62" s="594"/>
      <c r="H62" s="594"/>
      <c r="I62" s="160"/>
    </row>
    <row r="63" spans="1:9" ht="16.05" customHeight="1">
      <c r="A63" s="683" t="s">
        <v>70</v>
      </c>
      <c r="B63" s="684"/>
      <c r="C63" s="685"/>
      <c r="D63" s="109"/>
      <c r="E63" s="112"/>
      <c r="F63" s="595"/>
      <c r="G63" s="595"/>
      <c r="H63" s="595"/>
      <c r="I63" s="157"/>
    </row>
    <row r="64" spans="1:9" ht="13.05" customHeight="1">
      <c r="A64" s="114" t="s">
        <v>1</v>
      </c>
      <c r="B64" s="114" t="s">
        <v>180</v>
      </c>
      <c r="C64" s="597" t="s">
        <v>2</v>
      </c>
      <c r="D64" s="114" t="s">
        <v>3</v>
      </c>
      <c r="E64" s="114" t="s">
        <v>4</v>
      </c>
      <c r="F64" s="282" t="s">
        <v>181</v>
      </c>
      <c r="G64" s="282" t="s">
        <v>182</v>
      </c>
      <c r="H64" s="282" t="s">
        <v>183</v>
      </c>
      <c r="I64" s="282" t="s">
        <v>251</v>
      </c>
    </row>
    <row r="65" spans="1:9" ht="13.95" customHeight="1">
      <c r="A65" s="116">
        <v>1</v>
      </c>
      <c r="B65" s="591"/>
      <c r="C65" s="39" t="s">
        <v>71</v>
      </c>
      <c r="D65" s="406" t="s">
        <v>199</v>
      </c>
      <c r="E65" s="116">
        <v>2007</v>
      </c>
      <c r="F65" s="223">
        <v>20.72</v>
      </c>
      <c r="G65" s="223">
        <v>22.34</v>
      </c>
      <c r="H65" s="223">
        <f>SUM(F65:G65)</f>
        <v>43.06</v>
      </c>
      <c r="I65" s="159">
        <v>50</v>
      </c>
    </row>
    <row r="66" spans="1:9" ht="13.95" customHeight="1">
      <c r="A66" s="116">
        <v>2</v>
      </c>
      <c r="B66" s="120"/>
      <c r="C66" s="133" t="s">
        <v>73</v>
      </c>
      <c r="D66" s="133" t="s">
        <v>206</v>
      </c>
      <c r="E66" s="134">
        <v>2007</v>
      </c>
      <c r="F66" s="223">
        <v>22.09</v>
      </c>
      <c r="G66" s="223">
        <v>24.52</v>
      </c>
      <c r="H66" s="223">
        <f>SUM(F66:G66)</f>
        <v>46.61</v>
      </c>
      <c r="I66" s="159">
        <v>35</v>
      </c>
    </row>
    <row r="67" spans="1:9" ht="13.05" customHeight="1">
      <c r="A67" s="116">
        <v>3</v>
      </c>
      <c r="B67" s="120"/>
      <c r="C67" s="133" t="s">
        <v>283</v>
      </c>
      <c r="D67" s="133" t="s">
        <v>319</v>
      </c>
      <c r="E67" s="134">
        <v>2007</v>
      </c>
      <c r="F67" s="223">
        <v>21.02</v>
      </c>
      <c r="G67" s="223">
        <v>21.9</v>
      </c>
      <c r="H67" s="223">
        <f>SUM(F67:G67)</f>
        <v>42.92</v>
      </c>
      <c r="I67" s="159"/>
    </row>
    <row r="68" spans="1:9" ht="13.05" customHeight="1">
      <c r="A68" s="116">
        <v>4</v>
      </c>
      <c r="B68" s="120"/>
      <c r="C68" s="133" t="s">
        <v>320</v>
      </c>
      <c r="D68" s="133" t="s">
        <v>319</v>
      </c>
      <c r="E68" s="134">
        <v>2007</v>
      </c>
      <c r="F68" s="223">
        <v>19.23</v>
      </c>
      <c r="G68" s="223">
        <v>20.82</v>
      </c>
      <c r="H68" s="223">
        <f>SUM(F68:G68)</f>
        <v>40.049999999999997</v>
      </c>
      <c r="I68" s="159"/>
    </row>
    <row r="69" spans="1:9" ht="15.75" customHeight="1">
      <c r="A69" s="122"/>
      <c r="B69" s="123"/>
      <c r="C69" s="124"/>
      <c r="D69" s="125"/>
      <c r="E69" s="126"/>
      <c r="F69" s="594"/>
      <c r="G69" s="594"/>
      <c r="H69" s="594"/>
      <c r="I69" s="160"/>
    </row>
    <row r="70" spans="1:9" ht="16.05" customHeight="1">
      <c r="A70" s="683" t="s">
        <v>74</v>
      </c>
      <c r="B70" s="684"/>
      <c r="C70" s="685"/>
      <c r="D70" s="109"/>
      <c r="E70" s="112"/>
      <c r="F70" s="595"/>
      <c r="G70" s="595"/>
      <c r="H70" s="595"/>
      <c r="I70" s="157"/>
    </row>
    <row r="71" spans="1:9" ht="13.05" customHeight="1">
      <c r="A71" s="114" t="s">
        <v>1</v>
      </c>
      <c r="B71" s="114" t="s">
        <v>180</v>
      </c>
      <c r="C71" s="114" t="s">
        <v>2</v>
      </c>
      <c r="D71" s="114" t="s">
        <v>3</v>
      </c>
      <c r="E71" s="114" t="s">
        <v>4</v>
      </c>
      <c r="F71" s="282" t="s">
        <v>181</v>
      </c>
      <c r="G71" s="282" t="s">
        <v>182</v>
      </c>
      <c r="H71" s="282" t="s">
        <v>183</v>
      </c>
      <c r="I71" s="282" t="s">
        <v>251</v>
      </c>
    </row>
    <row r="72" spans="1:9" ht="13.95" customHeight="1">
      <c r="A72" s="589">
        <v>1</v>
      </c>
      <c r="B72" s="120"/>
      <c r="C72" s="117" t="s">
        <v>76</v>
      </c>
      <c r="D72" s="117" t="s">
        <v>194</v>
      </c>
      <c r="E72" s="116">
        <v>2007</v>
      </c>
      <c r="F72" s="223">
        <v>18.91</v>
      </c>
      <c r="G72" s="223">
        <v>21.11</v>
      </c>
      <c r="H72" s="223">
        <f t="shared" ref="H72:H78" si="1">SUM(F72:G72)</f>
        <v>40.019999999999996</v>
      </c>
      <c r="I72" s="159">
        <v>50</v>
      </c>
    </row>
    <row r="73" spans="1:9" ht="13.95" customHeight="1">
      <c r="A73" s="589">
        <v>2</v>
      </c>
      <c r="B73" s="591"/>
      <c r="C73" s="28" t="s">
        <v>75</v>
      </c>
      <c r="D73" s="406" t="s">
        <v>199</v>
      </c>
      <c r="E73" s="116">
        <v>2008</v>
      </c>
      <c r="F73" s="223">
        <v>18.87</v>
      </c>
      <c r="G73" s="223">
        <v>21.35</v>
      </c>
      <c r="H73" s="223">
        <f t="shared" si="1"/>
        <v>40.22</v>
      </c>
      <c r="I73" s="159">
        <v>35</v>
      </c>
    </row>
    <row r="74" spans="1:9" ht="13.95" customHeight="1">
      <c r="A74" s="589">
        <v>3</v>
      </c>
      <c r="B74" s="120"/>
      <c r="C74" s="117" t="s">
        <v>78</v>
      </c>
      <c r="D74" s="117" t="s">
        <v>186</v>
      </c>
      <c r="E74" s="116">
        <v>2007</v>
      </c>
      <c r="F74" s="223">
        <v>20.11</v>
      </c>
      <c r="G74" s="223">
        <v>21.12</v>
      </c>
      <c r="H74" s="223">
        <f t="shared" si="1"/>
        <v>41.230000000000004</v>
      </c>
      <c r="I74" s="159">
        <v>25</v>
      </c>
    </row>
    <row r="75" spans="1:9" ht="13.05" customHeight="1">
      <c r="A75" s="589">
        <v>4</v>
      </c>
      <c r="B75" s="120"/>
      <c r="C75" s="600" t="s">
        <v>286</v>
      </c>
      <c r="D75" s="133" t="s">
        <v>319</v>
      </c>
      <c r="E75" s="134">
        <v>2008</v>
      </c>
      <c r="F75" s="223">
        <v>21.68</v>
      </c>
      <c r="G75" s="223">
        <v>22.46</v>
      </c>
      <c r="H75" s="223">
        <f t="shared" si="1"/>
        <v>44.14</v>
      </c>
      <c r="I75" s="159"/>
    </row>
    <row r="76" spans="1:9" ht="14.25" customHeight="1">
      <c r="A76" s="589">
        <v>5</v>
      </c>
      <c r="B76" s="120"/>
      <c r="C76" s="117" t="s">
        <v>77</v>
      </c>
      <c r="D76" s="117" t="s">
        <v>208</v>
      </c>
      <c r="E76" s="116">
        <v>2007</v>
      </c>
      <c r="F76" s="223">
        <v>18.63</v>
      </c>
      <c r="G76" s="223">
        <v>27.22</v>
      </c>
      <c r="H76" s="223">
        <f t="shared" si="1"/>
        <v>45.849999999999994</v>
      </c>
      <c r="I76" s="159">
        <v>20</v>
      </c>
    </row>
    <row r="77" spans="1:9" ht="13.5" customHeight="1">
      <c r="A77" s="589">
        <v>6</v>
      </c>
      <c r="B77" s="120"/>
      <c r="C77" s="133" t="s">
        <v>82</v>
      </c>
      <c r="D77" s="133" t="s">
        <v>206</v>
      </c>
      <c r="E77" s="116">
        <v>2008</v>
      </c>
      <c r="F77" s="223">
        <v>22.21</v>
      </c>
      <c r="G77" s="223">
        <v>41.01</v>
      </c>
      <c r="H77" s="223">
        <f t="shared" si="1"/>
        <v>63.22</v>
      </c>
      <c r="I77" s="159">
        <v>16</v>
      </c>
    </row>
    <row r="78" spans="1:9" ht="14.25" customHeight="1">
      <c r="A78" s="589">
        <v>7</v>
      </c>
      <c r="B78" s="591"/>
      <c r="C78" s="36" t="s">
        <v>79</v>
      </c>
      <c r="D78" s="406" t="s">
        <v>114</v>
      </c>
      <c r="E78" s="116">
        <v>2007</v>
      </c>
      <c r="F78" s="223">
        <v>22.86</v>
      </c>
      <c r="G78" s="223">
        <v>51.33</v>
      </c>
      <c r="H78" s="223">
        <f t="shared" si="1"/>
        <v>74.19</v>
      </c>
      <c r="I78" s="159">
        <v>12</v>
      </c>
    </row>
    <row r="79" spans="1:9" ht="13.95" customHeight="1">
      <c r="A79" s="120"/>
      <c r="B79" s="120"/>
      <c r="C79" s="601" t="s">
        <v>80</v>
      </c>
      <c r="D79" s="117" t="s">
        <v>194</v>
      </c>
      <c r="E79" s="116">
        <v>2008</v>
      </c>
      <c r="F79" s="592"/>
      <c r="G79" s="592"/>
      <c r="H79" s="592"/>
      <c r="I79" s="165" t="s">
        <v>18</v>
      </c>
    </row>
    <row r="80" spans="1:9" ht="13.95" customHeight="1">
      <c r="A80" s="135"/>
      <c r="B80" s="135"/>
      <c r="C80" s="136"/>
      <c r="D80" s="137"/>
      <c r="E80" s="138"/>
      <c r="F80" s="602"/>
      <c r="G80" s="602"/>
      <c r="H80" s="602"/>
      <c r="I80" s="169"/>
    </row>
    <row r="81" spans="1:9" ht="16.05" customHeight="1">
      <c r="A81" s="683" t="s">
        <v>83</v>
      </c>
      <c r="B81" s="684"/>
      <c r="C81" s="685"/>
      <c r="D81" s="109"/>
      <c r="E81" s="112"/>
      <c r="F81" s="595"/>
      <c r="G81" s="595"/>
      <c r="H81" s="595"/>
      <c r="I81" s="157"/>
    </row>
    <row r="82" spans="1:9" ht="13.05" customHeight="1">
      <c r="A82" s="114" t="s">
        <v>1</v>
      </c>
      <c r="B82" s="114" t="s">
        <v>180</v>
      </c>
      <c r="C82" s="597" t="s">
        <v>2</v>
      </c>
      <c r="D82" s="114" t="s">
        <v>3</v>
      </c>
      <c r="E82" s="114" t="s">
        <v>4</v>
      </c>
      <c r="F82" s="282" t="s">
        <v>181</v>
      </c>
      <c r="G82" s="282" t="s">
        <v>182</v>
      </c>
      <c r="H82" s="282" t="s">
        <v>183</v>
      </c>
      <c r="I82" s="282" t="s">
        <v>251</v>
      </c>
    </row>
    <row r="83" spans="1:9" ht="13.95" customHeight="1">
      <c r="A83" s="589">
        <v>1</v>
      </c>
      <c r="B83" s="591"/>
      <c r="C83" s="75" t="s">
        <v>84</v>
      </c>
      <c r="D83" s="406" t="s">
        <v>212</v>
      </c>
      <c r="E83" s="116">
        <v>2006</v>
      </c>
      <c r="F83" s="223">
        <v>17.09</v>
      </c>
      <c r="G83" s="223">
        <v>18.84</v>
      </c>
      <c r="H83" s="223">
        <f t="shared" ref="H83:H90" si="2">SUM(F83:G83)</f>
        <v>35.93</v>
      </c>
      <c r="I83" s="159">
        <v>50</v>
      </c>
    </row>
    <row r="84" spans="1:9" ht="12" customHeight="1">
      <c r="A84" s="589">
        <v>2</v>
      </c>
      <c r="B84" s="591"/>
      <c r="C84" s="75" t="s">
        <v>87</v>
      </c>
      <c r="D84" s="406" t="s">
        <v>208</v>
      </c>
      <c r="E84" s="116">
        <v>2005</v>
      </c>
      <c r="F84" s="223">
        <v>17.350000000000001</v>
      </c>
      <c r="G84" s="223">
        <v>19.45</v>
      </c>
      <c r="H84" s="223">
        <f t="shared" si="2"/>
        <v>36.799999999999997</v>
      </c>
      <c r="I84" s="159">
        <v>35</v>
      </c>
    </row>
    <row r="85" spans="1:9" ht="13.95" customHeight="1">
      <c r="A85" s="589">
        <v>3</v>
      </c>
      <c r="B85" s="591"/>
      <c r="C85" s="75" t="s">
        <v>88</v>
      </c>
      <c r="D85" s="406" t="s">
        <v>105</v>
      </c>
      <c r="E85" s="116">
        <v>2006</v>
      </c>
      <c r="F85" s="223">
        <v>18.329999999999998</v>
      </c>
      <c r="G85" s="223">
        <v>19.77</v>
      </c>
      <c r="H85" s="223">
        <f t="shared" si="2"/>
        <v>38.099999999999994</v>
      </c>
      <c r="I85" s="159">
        <v>25</v>
      </c>
    </row>
    <row r="86" spans="1:9" ht="13.95" customHeight="1">
      <c r="A86" s="589">
        <v>4</v>
      </c>
      <c r="B86" s="120"/>
      <c r="C86" s="601" t="s">
        <v>90</v>
      </c>
      <c r="D86" s="117" t="s">
        <v>219</v>
      </c>
      <c r="E86" s="116">
        <v>2006</v>
      </c>
      <c r="F86" s="223">
        <v>18.22</v>
      </c>
      <c r="G86" s="223">
        <v>20.05</v>
      </c>
      <c r="H86" s="223">
        <f t="shared" si="2"/>
        <v>38.269999999999996</v>
      </c>
      <c r="I86" s="159">
        <v>20</v>
      </c>
    </row>
    <row r="87" spans="1:9" ht="12.75" customHeight="1">
      <c r="A87" s="589">
        <v>5</v>
      </c>
      <c r="B87" s="120"/>
      <c r="C87" s="590" t="s">
        <v>92</v>
      </c>
      <c r="D87" s="117" t="s">
        <v>217</v>
      </c>
      <c r="E87" s="116">
        <v>2006</v>
      </c>
      <c r="F87" s="223">
        <v>18.18</v>
      </c>
      <c r="G87" s="223">
        <v>20.440000000000001</v>
      </c>
      <c r="H87" s="223">
        <f t="shared" si="2"/>
        <v>38.620000000000005</v>
      </c>
      <c r="I87" s="159">
        <v>16</v>
      </c>
    </row>
    <row r="88" spans="1:9" ht="13.95" customHeight="1">
      <c r="A88" s="589">
        <v>6</v>
      </c>
      <c r="B88" s="591"/>
      <c r="C88" s="75" t="s">
        <v>89</v>
      </c>
      <c r="D88" s="603" t="s">
        <v>214</v>
      </c>
      <c r="E88" s="116">
        <v>2006</v>
      </c>
      <c r="F88" s="223">
        <v>18.350000000000001</v>
      </c>
      <c r="G88" s="223">
        <v>20.41</v>
      </c>
      <c r="H88" s="223">
        <f t="shared" si="2"/>
        <v>38.760000000000005</v>
      </c>
      <c r="I88" s="159">
        <v>12</v>
      </c>
    </row>
    <row r="89" spans="1:9" ht="13.95" customHeight="1">
      <c r="A89" s="589">
        <v>7</v>
      </c>
      <c r="B89" s="591"/>
      <c r="C89" s="75" t="s">
        <v>98</v>
      </c>
      <c r="D89" s="406" t="s">
        <v>186</v>
      </c>
      <c r="E89" s="116">
        <v>2005</v>
      </c>
      <c r="F89" s="223">
        <v>20.43</v>
      </c>
      <c r="G89" s="223">
        <v>23.25</v>
      </c>
      <c r="H89" s="223">
        <f t="shared" si="2"/>
        <v>43.68</v>
      </c>
      <c r="I89" s="159">
        <v>10</v>
      </c>
    </row>
    <row r="90" spans="1:9" ht="12.75" customHeight="1">
      <c r="A90" s="116">
        <v>8</v>
      </c>
      <c r="B90" s="120"/>
      <c r="C90" s="598" t="s">
        <v>97</v>
      </c>
      <c r="D90" s="117" t="s">
        <v>217</v>
      </c>
      <c r="E90" s="116">
        <v>2006</v>
      </c>
      <c r="F90" s="223">
        <v>27.34</v>
      </c>
      <c r="G90" s="223">
        <v>27.53</v>
      </c>
      <c r="H90" s="223">
        <f t="shared" si="2"/>
        <v>54.870000000000005</v>
      </c>
      <c r="I90" s="159">
        <v>8</v>
      </c>
    </row>
    <row r="91" spans="1:9" ht="13.95" customHeight="1">
      <c r="A91" s="120"/>
      <c r="B91" s="591"/>
      <c r="C91" s="75" t="s">
        <v>94</v>
      </c>
      <c r="D91" s="603" t="s">
        <v>28</v>
      </c>
      <c r="E91" s="116">
        <v>2006</v>
      </c>
      <c r="F91" s="592"/>
      <c r="G91" s="592"/>
      <c r="H91" s="592"/>
      <c r="I91" s="165" t="s">
        <v>49</v>
      </c>
    </row>
    <row r="92" spans="1:9" ht="13.95" customHeight="1">
      <c r="A92" s="120"/>
      <c r="B92" s="120"/>
      <c r="C92" s="601" t="s">
        <v>95</v>
      </c>
      <c r="D92" s="117" t="s">
        <v>218</v>
      </c>
      <c r="E92" s="116">
        <v>2005</v>
      </c>
      <c r="F92" s="592"/>
      <c r="G92" s="592"/>
      <c r="H92" s="592"/>
      <c r="I92" s="165" t="s">
        <v>49</v>
      </c>
    </row>
    <row r="93" spans="1:9" ht="13.95" customHeight="1">
      <c r="A93" s="120"/>
      <c r="B93" s="120"/>
      <c r="C93" s="133" t="s">
        <v>99</v>
      </c>
      <c r="D93" s="133" t="s">
        <v>206</v>
      </c>
      <c r="E93" s="116">
        <v>2005</v>
      </c>
      <c r="F93" s="592"/>
      <c r="G93" s="242"/>
      <c r="H93" s="242"/>
      <c r="I93" s="165" t="s">
        <v>49</v>
      </c>
    </row>
    <row r="94" spans="1:9" ht="13.05" customHeight="1">
      <c r="A94" s="141"/>
      <c r="B94" s="141"/>
      <c r="C94" s="141"/>
      <c r="D94" s="141"/>
      <c r="E94" s="141"/>
      <c r="F94" s="604"/>
      <c r="G94" s="604"/>
      <c r="H94" s="604"/>
      <c r="I94" s="604"/>
    </row>
    <row r="95" spans="1:9" ht="12" customHeight="1">
      <c r="A95" s="142"/>
      <c r="B95" s="143"/>
      <c r="C95" s="144"/>
      <c r="D95" s="99"/>
      <c r="E95" s="145"/>
      <c r="F95" s="605"/>
      <c r="G95" s="605"/>
      <c r="H95" s="605"/>
      <c r="I95" s="156"/>
    </row>
    <row r="96" spans="1:9" ht="16.05" customHeight="1">
      <c r="A96" s="683" t="s">
        <v>100</v>
      </c>
      <c r="B96" s="684"/>
      <c r="C96" s="685"/>
      <c r="D96" s="109"/>
      <c r="E96" s="112"/>
      <c r="F96" s="595"/>
      <c r="G96" s="595"/>
      <c r="H96" s="595"/>
      <c r="I96" s="157"/>
    </row>
    <row r="97" spans="1:9" ht="13.05" customHeight="1">
      <c r="A97" s="114" t="s">
        <v>1</v>
      </c>
      <c r="B97" s="114" t="s">
        <v>180</v>
      </c>
      <c r="C97" s="114" t="s">
        <v>2</v>
      </c>
      <c r="D97" s="114" t="s">
        <v>3</v>
      </c>
      <c r="E97" s="114" t="s">
        <v>4</v>
      </c>
      <c r="F97" s="282" t="s">
        <v>181</v>
      </c>
      <c r="G97" s="282" t="s">
        <v>182</v>
      </c>
      <c r="H97" s="282" t="s">
        <v>183</v>
      </c>
      <c r="I97" s="282" t="s">
        <v>251</v>
      </c>
    </row>
    <row r="98" spans="1:9" ht="13.95" customHeight="1">
      <c r="A98" s="116">
        <v>1</v>
      </c>
      <c r="B98" s="120"/>
      <c r="C98" s="117" t="s">
        <v>101</v>
      </c>
      <c r="D98" s="117" t="s">
        <v>114</v>
      </c>
      <c r="E98" s="116">
        <v>2006</v>
      </c>
      <c r="F98" s="223">
        <v>29.15</v>
      </c>
      <c r="G98" s="223">
        <v>22.07</v>
      </c>
      <c r="H98" s="223">
        <f>SUM(F98:G98)</f>
        <v>51.22</v>
      </c>
      <c r="I98" s="159">
        <v>50</v>
      </c>
    </row>
    <row r="99" spans="1:9" ht="13.05" customHeight="1">
      <c r="A99" s="116">
        <v>2</v>
      </c>
      <c r="B99" s="120"/>
      <c r="C99" s="600" t="s">
        <v>102</v>
      </c>
      <c r="D99" s="117" t="s">
        <v>28</v>
      </c>
      <c r="E99" s="116">
        <v>2006</v>
      </c>
      <c r="F99" s="223">
        <v>24.86</v>
      </c>
      <c r="G99" s="223">
        <v>24.45</v>
      </c>
      <c r="H99" s="223">
        <f>SUM(F99:G99)</f>
        <v>49.31</v>
      </c>
      <c r="I99" s="159">
        <v>35</v>
      </c>
    </row>
    <row r="100" spans="1:9" ht="13.05" customHeight="1">
      <c r="A100" s="120"/>
      <c r="B100" s="120"/>
      <c r="C100" s="129"/>
      <c r="D100" s="121"/>
      <c r="E100" s="120"/>
      <c r="F100" s="592"/>
      <c r="G100" s="592"/>
      <c r="H100" s="592"/>
      <c r="I100" s="159"/>
    </row>
    <row r="101" spans="1:9" ht="13.95" customHeight="1">
      <c r="A101" s="135"/>
      <c r="B101" s="135"/>
      <c r="C101" s="136"/>
      <c r="D101" s="137"/>
      <c r="E101" s="138"/>
      <c r="F101" s="602"/>
      <c r="G101" s="602"/>
      <c r="H101" s="602"/>
      <c r="I101" s="169"/>
    </row>
    <row r="102" spans="1:9" ht="16.05" customHeight="1">
      <c r="A102" s="683" t="s">
        <v>103</v>
      </c>
      <c r="B102" s="684"/>
      <c r="C102" s="685"/>
      <c r="D102" s="109"/>
      <c r="E102" s="112"/>
      <c r="F102" s="595"/>
      <c r="G102" s="595"/>
      <c r="H102" s="595"/>
      <c r="I102" s="157"/>
    </row>
    <row r="103" spans="1:9" ht="13.05" customHeight="1">
      <c r="A103" s="114" t="s">
        <v>1</v>
      </c>
      <c r="B103" s="114" t="s">
        <v>180</v>
      </c>
      <c r="C103" s="114" t="s">
        <v>2</v>
      </c>
      <c r="D103" s="114" t="s">
        <v>3</v>
      </c>
      <c r="E103" s="114" t="s">
        <v>4</v>
      </c>
      <c r="F103" s="282" t="s">
        <v>181</v>
      </c>
      <c r="G103" s="282" t="s">
        <v>182</v>
      </c>
      <c r="H103" s="282" t="s">
        <v>183</v>
      </c>
      <c r="I103" s="282" t="s">
        <v>251</v>
      </c>
    </row>
    <row r="104" spans="1:9" ht="13.95" customHeight="1">
      <c r="A104" s="589">
        <v>1</v>
      </c>
      <c r="B104" s="120"/>
      <c r="C104" s="117" t="s">
        <v>106</v>
      </c>
      <c r="D104" s="117" t="s">
        <v>222</v>
      </c>
      <c r="E104" s="116">
        <v>2002</v>
      </c>
      <c r="F104" s="223">
        <v>21.81</v>
      </c>
      <c r="G104" s="223">
        <v>28.82</v>
      </c>
      <c r="H104" s="223">
        <f>SUM(F104:G104)</f>
        <v>50.629999999999995</v>
      </c>
      <c r="I104" s="159">
        <v>50</v>
      </c>
    </row>
    <row r="105" spans="1:9" ht="13.95" customHeight="1">
      <c r="A105" s="589">
        <v>2</v>
      </c>
      <c r="B105" s="120"/>
      <c r="C105" s="117" t="s">
        <v>107</v>
      </c>
      <c r="D105" s="117" t="s">
        <v>224</v>
      </c>
      <c r="E105" s="116">
        <v>2001</v>
      </c>
      <c r="F105" s="223">
        <v>34.71</v>
      </c>
      <c r="G105" s="223">
        <v>21.79</v>
      </c>
      <c r="H105" s="223">
        <f>SUM(F105:G105)</f>
        <v>56.5</v>
      </c>
      <c r="I105" s="159">
        <v>35</v>
      </c>
    </row>
    <row r="106" spans="1:9" ht="13.95" customHeight="1">
      <c r="A106" s="589"/>
      <c r="B106" s="120"/>
      <c r="C106" s="590" t="s">
        <v>104</v>
      </c>
      <c r="D106" s="117" t="s">
        <v>105</v>
      </c>
      <c r="E106" s="116">
        <v>1999</v>
      </c>
      <c r="F106" s="592"/>
      <c r="G106" s="592"/>
      <c r="H106" s="592"/>
      <c r="I106" s="165" t="s">
        <v>49</v>
      </c>
    </row>
    <row r="107" spans="1:9" ht="13.95" customHeight="1">
      <c r="A107" s="589"/>
      <c r="B107" s="591"/>
      <c r="C107" s="75" t="s">
        <v>108</v>
      </c>
      <c r="D107" s="406" t="s">
        <v>186</v>
      </c>
      <c r="E107" s="116">
        <v>2002</v>
      </c>
      <c r="F107" s="592"/>
      <c r="G107" s="592"/>
      <c r="H107" s="592"/>
      <c r="I107" s="165" t="s">
        <v>49</v>
      </c>
    </row>
    <row r="108" spans="1:9" ht="13.95" customHeight="1">
      <c r="A108" s="589"/>
      <c r="B108" s="120"/>
      <c r="C108" s="601" t="s">
        <v>110</v>
      </c>
      <c r="D108" s="117" t="s">
        <v>225</v>
      </c>
      <c r="E108" s="116">
        <v>2004</v>
      </c>
      <c r="F108" s="592"/>
      <c r="G108" s="592"/>
      <c r="H108" s="592"/>
      <c r="I108" s="165" t="s">
        <v>49</v>
      </c>
    </row>
    <row r="109" spans="1:9" ht="13.95" customHeight="1">
      <c r="A109" s="589"/>
      <c r="B109" s="120"/>
      <c r="C109" s="117" t="s">
        <v>111</v>
      </c>
      <c r="D109" s="133" t="s">
        <v>206</v>
      </c>
      <c r="E109" s="116">
        <v>2003</v>
      </c>
      <c r="F109" s="592"/>
      <c r="G109" s="592"/>
      <c r="H109" s="592"/>
      <c r="I109" s="165" t="s">
        <v>49</v>
      </c>
    </row>
    <row r="110" spans="1:9" ht="13.95" customHeight="1">
      <c r="A110" s="589"/>
      <c r="B110" s="120"/>
      <c r="C110" s="117" t="s">
        <v>113</v>
      </c>
      <c r="D110" s="117" t="s">
        <v>225</v>
      </c>
      <c r="E110" s="116">
        <v>2004</v>
      </c>
      <c r="F110" s="592"/>
      <c r="G110" s="592"/>
      <c r="H110" s="592"/>
      <c r="I110" s="165" t="s">
        <v>18</v>
      </c>
    </row>
    <row r="111" spans="1:9" ht="13.95" customHeight="1">
      <c r="A111" s="120"/>
      <c r="B111" s="120"/>
      <c r="C111" s="117" t="s">
        <v>112</v>
      </c>
      <c r="D111" s="117" t="s">
        <v>105</v>
      </c>
      <c r="E111" s="116">
        <v>2002</v>
      </c>
      <c r="F111" s="592"/>
      <c r="G111" s="592"/>
      <c r="H111" s="592"/>
      <c r="I111" s="165" t="s">
        <v>18</v>
      </c>
    </row>
    <row r="112" spans="1:9" ht="13.95" customHeight="1">
      <c r="A112" s="120"/>
      <c r="B112" s="120"/>
      <c r="C112" s="117" t="s">
        <v>115</v>
      </c>
      <c r="D112" s="133" t="s">
        <v>206</v>
      </c>
      <c r="E112" s="116">
        <v>2004</v>
      </c>
      <c r="F112" s="592"/>
      <c r="G112" s="592"/>
      <c r="H112" s="592"/>
      <c r="I112" s="165" t="s">
        <v>49</v>
      </c>
    </row>
    <row r="113" spans="1:9" ht="13.05" customHeight="1">
      <c r="A113" s="120"/>
      <c r="B113" s="120"/>
      <c r="C113" s="121"/>
      <c r="D113" s="121"/>
      <c r="E113" s="120"/>
      <c r="F113" s="592"/>
      <c r="G113" s="592"/>
      <c r="H113" s="592"/>
      <c r="I113" s="159"/>
    </row>
    <row r="114" spans="1:9" ht="13.95" customHeight="1">
      <c r="A114" s="135"/>
      <c r="B114" s="135"/>
      <c r="C114" s="136"/>
      <c r="D114" s="137"/>
      <c r="E114" s="138"/>
      <c r="F114" s="602"/>
      <c r="G114" s="602"/>
      <c r="H114" s="602"/>
      <c r="I114" s="169"/>
    </row>
    <row r="115" spans="1:9" ht="16.05" customHeight="1">
      <c r="A115" s="683" t="s">
        <v>120</v>
      </c>
      <c r="B115" s="684"/>
      <c r="C115" s="685"/>
      <c r="D115" s="109"/>
      <c r="E115" s="112"/>
      <c r="F115" s="595"/>
      <c r="G115" s="595"/>
      <c r="H115" s="595"/>
      <c r="I115" s="157"/>
    </row>
    <row r="116" spans="1:9" ht="13.05" customHeight="1">
      <c r="A116" s="114" t="s">
        <v>1</v>
      </c>
      <c r="B116" s="114" t="s">
        <v>180</v>
      </c>
      <c r="C116" s="114" t="s">
        <v>2</v>
      </c>
      <c r="D116" s="114" t="s">
        <v>3</v>
      </c>
      <c r="E116" s="114" t="s">
        <v>4</v>
      </c>
      <c r="F116" s="282" t="s">
        <v>181</v>
      </c>
      <c r="G116" s="282" t="s">
        <v>182</v>
      </c>
      <c r="H116" s="282" t="s">
        <v>183</v>
      </c>
      <c r="I116" s="282" t="s">
        <v>251</v>
      </c>
    </row>
    <row r="117" spans="1:9" ht="13.95" customHeight="1">
      <c r="A117" s="589">
        <v>1</v>
      </c>
      <c r="B117" s="120"/>
      <c r="C117" s="117" t="s">
        <v>121</v>
      </c>
      <c r="D117" s="117" t="s">
        <v>122</v>
      </c>
      <c r="E117" s="116">
        <v>1999</v>
      </c>
      <c r="F117" s="223">
        <v>20.11</v>
      </c>
      <c r="G117" s="223">
        <v>19.97</v>
      </c>
      <c r="H117" s="223">
        <f t="shared" ref="H117:H124" si="3">SUM(F117:G117)</f>
        <v>40.08</v>
      </c>
      <c r="I117" s="159">
        <v>50</v>
      </c>
    </row>
    <row r="118" spans="1:9" ht="13.95" customHeight="1">
      <c r="A118" s="589">
        <v>2</v>
      </c>
      <c r="B118" s="120"/>
      <c r="C118" s="117" t="s">
        <v>129</v>
      </c>
      <c r="D118" s="117" t="s">
        <v>105</v>
      </c>
      <c r="E118" s="116">
        <v>2003</v>
      </c>
      <c r="F118" s="223">
        <v>20.6</v>
      </c>
      <c r="G118" s="223">
        <v>20.61</v>
      </c>
      <c r="H118" s="223">
        <f t="shared" si="3"/>
        <v>41.21</v>
      </c>
      <c r="I118" s="159">
        <v>35</v>
      </c>
    </row>
    <row r="119" spans="1:9" ht="13.95" customHeight="1">
      <c r="A119" s="589">
        <v>3</v>
      </c>
      <c r="B119" s="120"/>
      <c r="C119" s="117" t="s">
        <v>125</v>
      </c>
      <c r="D119" s="117" t="s">
        <v>191</v>
      </c>
      <c r="E119" s="116">
        <v>2000</v>
      </c>
      <c r="F119" s="223">
        <v>20.37</v>
      </c>
      <c r="G119" s="223">
        <v>20.87</v>
      </c>
      <c r="H119" s="223">
        <f t="shared" si="3"/>
        <v>41.24</v>
      </c>
      <c r="I119" s="159">
        <v>25</v>
      </c>
    </row>
    <row r="120" spans="1:9" ht="13.95" customHeight="1">
      <c r="A120" s="589">
        <v>4</v>
      </c>
      <c r="B120" s="120"/>
      <c r="C120" s="117" t="s">
        <v>128</v>
      </c>
      <c r="D120" s="117" t="s">
        <v>225</v>
      </c>
      <c r="E120" s="116">
        <v>2004</v>
      </c>
      <c r="F120" s="223">
        <v>20.5</v>
      </c>
      <c r="G120" s="223">
        <v>21.05</v>
      </c>
      <c r="H120" s="223">
        <f t="shared" si="3"/>
        <v>41.55</v>
      </c>
      <c r="I120" s="159">
        <v>20</v>
      </c>
    </row>
    <row r="121" spans="1:9" ht="13.95" customHeight="1">
      <c r="A121" s="589">
        <v>5</v>
      </c>
      <c r="B121" s="120"/>
      <c r="C121" s="590" t="s">
        <v>130</v>
      </c>
      <c r="D121" s="117" t="s">
        <v>186</v>
      </c>
      <c r="E121" s="116">
        <v>2002</v>
      </c>
      <c r="F121" s="223">
        <v>21.14</v>
      </c>
      <c r="G121" s="223">
        <v>21.29</v>
      </c>
      <c r="H121" s="223">
        <f t="shared" si="3"/>
        <v>42.43</v>
      </c>
      <c r="I121" s="159">
        <v>16</v>
      </c>
    </row>
    <row r="122" spans="1:9" ht="12" customHeight="1">
      <c r="A122" s="589">
        <v>6</v>
      </c>
      <c r="B122" s="591"/>
      <c r="C122" s="75" t="s">
        <v>138</v>
      </c>
      <c r="D122" s="406" t="s">
        <v>186</v>
      </c>
      <c r="E122" s="116">
        <v>2003</v>
      </c>
      <c r="F122" s="223">
        <v>21.28</v>
      </c>
      <c r="G122" s="223">
        <v>21.46</v>
      </c>
      <c r="H122" s="223">
        <f t="shared" si="3"/>
        <v>42.74</v>
      </c>
      <c r="I122" s="159">
        <v>12</v>
      </c>
    </row>
    <row r="123" spans="1:9" ht="12" customHeight="1">
      <c r="A123" s="589">
        <v>7</v>
      </c>
      <c r="B123" s="120"/>
      <c r="C123" s="601" t="s">
        <v>140</v>
      </c>
      <c r="D123" s="117" t="s">
        <v>28</v>
      </c>
      <c r="E123" s="116">
        <v>2001</v>
      </c>
      <c r="F123" s="223">
        <v>22.33</v>
      </c>
      <c r="G123" s="223">
        <v>23.51</v>
      </c>
      <c r="H123" s="223">
        <f t="shared" si="3"/>
        <v>45.84</v>
      </c>
      <c r="I123" s="159">
        <v>10</v>
      </c>
    </row>
    <row r="124" spans="1:9" ht="13.95" customHeight="1">
      <c r="A124" s="116">
        <v>8</v>
      </c>
      <c r="B124" s="120"/>
      <c r="C124" s="117" t="s">
        <v>139</v>
      </c>
      <c r="D124" s="133" t="s">
        <v>230</v>
      </c>
      <c r="E124" s="116">
        <v>2002</v>
      </c>
      <c r="F124" s="223">
        <v>24.28</v>
      </c>
      <c r="G124" s="223">
        <v>22.82</v>
      </c>
      <c r="H124" s="223">
        <f t="shared" si="3"/>
        <v>47.1</v>
      </c>
      <c r="I124" s="159">
        <v>8</v>
      </c>
    </row>
    <row r="125" spans="1:9" ht="13.95" customHeight="1">
      <c r="A125" s="120"/>
      <c r="B125" s="120"/>
      <c r="C125" s="117" t="s">
        <v>226</v>
      </c>
      <c r="D125" s="117" t="s">
        <v>186</v>
      </c>
      <c r="E125" s="116">
        <v>1999</v>
      </c>
      <c r="F125" s="592"/>
      <c r="G125" s="592"/>
      <c r="H125" s="592"/>
      <c r="I125" s="165" t="s">
        <v>18</v>
      </c>
    </row>
    <row r="126" spans="1:9" ht="13.95" customHeight="1">
      <c r="A126" s="120"/>
      <c r="B126" s="120"/>
      <c r="C126" s="590" t="s">
        <v>227</v>
      </c>
      <c r="D126" s="133" t="s">
        <v>206</v>
      </c>
      <c r="E126" s="116">
        <v>2000</v>
      </c>
      <c r="F126" s="592"/>
      <c r="G126" s="592"/>
      <c r="H126" s="592"/>
      <c r="I126" s="165" t="s">
        <v>18</v>
      </c>
    </row>
    <row r="127" spans="1:9" ht="13.95" customHeight="1">
      <c r="A127" s="120"/>
      <c r="B127" s="591"/>
      <c r="C127" s="75" t="s">
        <v>133</v>
      </c>
      <c r="D127" s="603" t="s">
        <v>206</v>
      </c>
      <c r="E127" s="116">
        <v>2002</v>
      </c>
      <c r="F127" s="592"/>
      <c r="G127" s="592"/>
      <c r="H127" s="592"/>
      <c r="I127" s="165" t="s">
        <v>49</v>
      </c>
    </row>
    <row r="128" spans="1:9" ht="13.5" customHeight="1">
      <c r="A128" s="120"/>
      <c r="B128" s="120"/>
      <c r="C128" s="601" t="s">
        <v>131</v>
      </c>
      <c r="D128" s="117" t="s">
        <v>132</v>
      </c>
      <c r="E128" s="116">
        <v>2002</v>
      </c>
      <c r="F128" s="592"/>
      <c r="G128" s="592"/>
      <c r="H128" s="592"/>
      <c r="I128" s="165" t="s">
        <v>49</v>
      </c>
    </row>
    <row r="129" spans="1:9" ht="13.95" customHeight="1">
      <c r="A129" s="120"/>
      <c r="B129" s="120"/>
      <c r="C129" s="117" t="s">
        <v>137</v>
      </c>
      <c r="D129" s="117" t="s">
        <v>105</v>
      </c>
      <c r="E129" s="116">
        <v>2003</v>
      </c>
      <c r="F129" s="242"/>
      <c r="G129" s="242"/>
      <c r="H129" s="242"/>
      <c r="I129" s="165" t="s">
        <v>18</v>
      </c>
    </row>
    <row r="130" spans="1:9" ht="12.75" customHeight="1">
      <c r="A130" s="120"/>
      <c r="B130" s="120"/>
      <c r="C130" s="117" t="s">
        <v>136</v>
      </c>
      <c r="D130" s="117" t="s">
        <v>208</v>
      </c>
      <c r="E130" s="116">
        <v>2004</v>
      </c>
      <c r="F130" s="242"/>
      <c r="G130" s="242"/>
      <c r="H130" s="242"/>
      <c r="I130" s="165" t="s">
        <v>18</v>
      </c>
    </row>
    <row r="131" spans="1:9" ht="13.95" customHeight="1">
      <c r="A131" s="120"/>
      <c r="B131" s="120"/>
      <c r="C131" s="117" t="s">
        <v>123</v>
      </c>
      <c r="D131" s="117" t="s">
        <v>229</v>
      </c>
      <c r="E131" s="116">
        <v>2001</v>
      </c>
      <c r="F131" s="242"/>
      <c r="G131" s="242"/>
      <c r="H131" s="242"/>
      <c r="I131" s="165" t="s">
        <v>49</v>
      </c>
    </row>
    <row r="132" spans="1:9" ht="12" customHeight="1">
      <c r="A132" s="120"/>
      <c r="B132" s="120"/>
      <c r="C132" s="121"/>
      <c r="D132" s="121"/>
      <c r="E132" s="120"/>
      <c r="F132" s="592"/>
      <c r="G132" s="592"/>
      <c r="H132" s="592"/>
      <c r="I132" s="159"/>
    </row>
    <row r="133" spans="1:9" ht="13.95" customHeight="1">
      <c r="A133" s="147"/>
      <c r="B133" s="135"/>
      <c r="C133" s="136"/>
      <c r="D133" s="137"/>
      <c r="E133" s="138"/>
      <c r="F133" s="602"/>
      <c r="G133" s="602"/>
      <c r="H133" s="602"/>
      <c r="I133" s="169"/>
    </row>
    <row r="134" spans="1:9" ht="16.05" customHeight="1">
      <c r="A134" s="683" t="s">
        <v>142</v>
      </c>
      <c r="B134" s="696"/>
      <c r="C134" s="697"/>
      <c r="D134" s="109"/>
      <c r="E134" s="112"/>
      <c r="F134" s="595"/>
      <c r="G134" s="595"/>
      <c r="H134" s="595"/>
      <c r="I134" s="157"/>
    </row>
    <row r="135" spans="1:9" ht="13.05" customHeight="1">
      <c r="A135" s="114" t="s">
        <v>1</v>
      </c>
      <c r="B135" s="114" t="s">
        <v>180</v>
      </c>
      <c r="C135" s="114" t="s">
        <v>2</v>
      </c>
      <c r="D135" s="114" t="s">
        <v>3</v>
      </c>
      <c r="E135" s="114" t="s">
        <v>4</v>
      </c>
      <c r="F135" s="282" t="s">
        <v>181</v>
      </c>
      <c r="G135" s="282" t="s">
        <v>182</v>
      </c>
      <c r="H135" s="282" t="s">
        <v>183</v>
      </c>
      <c r="I135" s="282" t="s">
        <v>251</v>
      </c>
    </row>
    <row r="136" spans="1:9" ht="13.95" customHeight="1">
      <c r="A136" s="116">
        <v>1</v>
      </c>
      <c r="B136" s="120"/>
      <c r="C136" s="117" t="s">
        <v>143</v>
      </c>
      <c r="D136" s="117" t="s">
        <v>225</v>
      </c>
      <c r="E136" s="116">
        <v>1996</v>
      </c>
      <c r="F136" s="223">
        <v>22.13</v>
      </c>
      <c r="G136" s="223">
        <v>22.02</v>
      </c>
      <c r="H136" s="223">
        <f>SUM(F136:G136)</f>
        <v>44.15</v>
      </c>
      <c r="I136" s="159">
        <v>50</v>
      </c>
    </row>
    <row r="137" spans="1:9" ht="13.95" customHeight="1">
      <c r="A137" s="116">
        <v>2</v>
      </c>
      <c r="B137" s="120"/>
      <c r="C137" s="117" t="s">
        <v>144</v>
      </c>
      <c r="D137" s="117" t="s">
        <v>105</v>
      </c>
      <c r="E137" s="116">
        <v>1997</v>
      </c>
      <c r="F137" s="223">
        <v>24.23</v>
      </c>
      <c r="G137" s="223">
        <v>45.53</v>
      </c>
      <c r="H137" s="223">
        <f>SUM(F137:G137)</f>
        <v>69.760000000000005</v>
      </c>
      <c r="I137" s="159">
        <v>35</v>
      </c>
    </row>
    <row r="138" spans="1:9" ht="13.95" customHeight="1">
      <c r="A138" s="120"/>
      <c r="B138" s="120"/>
      <c r="C138" s="117" t="s">
        <v>147</v>
      </c>
      <c r="D138" s="117" t="s">
        <v>105</v>
      </c>
      <c r="E138" s="116">
        <v>1993</v>
      </c>
      <c r="F138" s="592"/>
      <c r="G138" s="592"/>
      <c r="H138" s="592"/>
      <c r="I138" s="165" t="s">
        <v>18</v>
      </c>
    </row>
    <row r="139" spans="1:9" ht="13.05" customHeight="1">
      <c r="A139" s="120"/>
      <c r="B139" s="120"/>
      <c r="C139" s="129"/>
      <c r="D139" s="121"/>
      <c r="E139" s="120"/>
      <c r="F139" s="592"/>
      <c r="G139" s="592"/>
      <c r="H139" s="592"/>
      <c r="I139" s="159"/>
    </row>
    <row r="140" spans="1:9" ht="13.05" customHeight="1">
      <c r="A140" s="120"/>
      <c r="B140" s="120"/>
      <c r="C140" s="129"/>
      <c r="D140" s="121"/>
      <c r="E140" s="120"/>
      <c r="F140" s="592"/>
      <c r="G140" s="592"/>
      <c r="H140" s="592"/>
      <c r="I140" s="159"/>
    </row>
    <row r="141" spans="1:9" ht="13.95" customHeight="1">
      <c r="A141" s="135"/>
      <c r="B141" s="135"/>
      <c r="C141" s="136"/>
      <c r="D141" s="137"/>
      <c r="E141" s="138"/>
      <c r="F141" s="602"/>
      <c r="G141" s="602"/>
      <c r="H141" s="602"/>
      <c r="I141" s="169"/>
    </row>
    <row r="142" spans="1:9" ht="16.05" customHeight="1">
      <c r="A142" s="683" t="s">
        <v>150</v>
      </c>
      <c r="B142" s="684"/>
      <c r="C142" s="685"/>
      <c r="D142" s="109"/>
      <c r="E142" s="112"/>
      <c r="F142" s="595"/>
      <c r="G142" s="595"/>
      <c r="H142" s="595"/>
      <c r="I142" s="157"/>
    </row>
    <row r="143" spans="1:9" ht="13.05" customHeight="1">
      <c r="A143" s="114" t="s">
        <v>1</v>
      </c>
      <c r="B143" s="114" t="s">
        <v>180</v>
      </c>
      <c r="C143" s="114" t="s">
        <v>2</v>
      </c>
      <c r="D143" s="114" t="s">
        <v>3</v>
      </c>
      <c r="E143" s="114" t="s">
        <v>4</v>
      </c>
      <c r="F143" s="282" t="s">
        <v>181</v>
      </c>
      <c r="G143" s="282" t="s">
        <v>182</v>
      </c>
      <c r="H143" s="282" t="s">
        <v>183</v>
      </c>
      <c r="I143" s="282" t="s">
        <v>251</v>
      </c>
    </row>
    <row r="144" spans="1:9" ht="13.95" customHeight="1">
      <c r="A144" s="116">
        <v>1</v>
      </c>
      <c r="B144" s="120"/>
      <c r="C144" s="117" t="s">
        <v>152</v>
      </c>
      <c r="D144" s="117" t="s">
        <v>232</v>
      </c>
      <c r="E144" s="116">
        <v>1995</v>
      </c>
      <c r="F144" s="223">
        <v>21.01</v>
      </c>
      <c r="G144" s="223">
        <v>21.05</v>
      </c>
      <c r="H144" s="223">
        <f>SUM(F144:G144)</f>
        <v>42.06</v>
      </c>
      <c r="I144" s="159">
        <v>50</v>
      </c>
    </row>
    <row r="145" spans="1:9" ht="13.95" customHeight="1">
      <c r="A145" s="116">
        <v>2</v>
      </c>
      <c r="B145" s="120"/>
      <c r="C145" s="117" t="s">
        <v>154</v>
      </c>
      <c r="D145" s="117" t="s">
        <v>105</v>
      </c>
      <c r="E145" s="116">
        <v>1990</v>
      </c>
      <c r="F145" s="223">
        <v>21.01</v>
      </c>
      <c r="G145" s="223">
        <v>77.34</v>
      </c>
      <c r="H145" s="223">
        <f>SUM(F145:G145)</f>
        <v>98.350000000000009</v>
      </c>
      <c r="I145" s="159">
        <v>35</v>
      </c>
    </row>
    <row r="146" spans="1:9" ht="13.95" customHeight="1">
      <c r="A146" s="120"/>
      <c r="B146" s="120"/>
      <c r="C146" s="117" t="s">
        <v>151</v>
      </c>
      <c r="D146" s="117" t="s">
        <v>105</v>
      </c>
      <c r="E146" s="116">
        <v>1991</v>
      </c>
      <c r="F146" s="592"/>
      <c r="G146" s="592"/>
      <c r="H146" s="592"/>
      <c r="I146" s="165" t="s">
        <v>49</v>
      </c>
    </row>
    <row r="147" spans="1:9" ht="13.05" customHeight="1">
      <c r="A147" s="120"/>
      <c r="B147" s="120"/>
      <c r="C147" s="129"/>
      <c r="D147" s="121"/>
      <c r="E147" s="120"/>
      <c r="F147" s="592"/>
      <c r="G147" s="592"/>
      <c r="H147" s="592"/>
      <c r="I147" s="159"/>
    </row>
  </sheetData>
  <mergeCells count="30">
    <mergeCell ref="A13:I13"/>
    <mergeCell ref="A11:C11"/>
    <mergeCell ref="A12:C12"/>
    <mergeCell ref="A35:C35"/>
    <mergeCell ref="A102:C102"/>
    <mergeCell ref="A115:C115"/>
    <mergeCell ref="A134:C134"/>
    <mergeCell ref="A142:C142"/>
    <mergeCell ref="A42:C42"/>
    <mergeCell ref="A53:C53"/>
    <mergeCell ref="A63:C63"/>
    <mergeCell ref="A70:C70"/>
    <mergeCell ref="A81:C81"/>
    <mergeCell ref="A96:C96"/>
    <mergeCell ref="A1:I1"/>
    <mergeCell ref="A28:C28"/>
    <mergeCell ref="D6:I6"/>
    <mergeCell ref="D7:I7"/>
    <mergeCell ref="D5:I5"/>
    <mergeCell ref="A4:I4"/>
    <mergeCell ref="D8:I8"/>
    <mergeCell ref="A3:I3"/>
    <mergeCell ref="A5:C5"/>
    <mergeCell ref="D11:I11"/>
    <mergeCell ref="D12:I12"/>
    <mergeCell ref="A2:I2"/>
    <mergeCell ref="A15:C15"/>
    <mergeCell ref="A6:C6"/>
    <mergeCell ref="A7:C7"/>
    <mergeCell ref="A8:C8"/>
  </mergeCells>
  <pageMargins left="0.39370100000000002" right="0.39370100000000002" top="0.39370100000000002" bottom="0.39370100000000002" header="0.51181100000000002" footer="0.51181100000000002"/>
  <pageSetup scale="70" orientation="portrait"/>
  <headerFooter>
    <oddFooter>&amp;C&amp;"Arial,Regular"&amp;10&amp;K000000Stránka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6"/>
  <sheetViews>
    <sheetView showGridLines="0" workbookViewId="0"/>
  </sheetViews>
  <sheetFormatPr defaultColWidth="8.88671875" defaultRowHeight="13.5" customHeight="1"/>
  <cols>
    <col min="1" max="1" width="7.88671875" style="606" customWidth="1"/>
    <col min="2" max="2" width="7.6640625" style="606" customWidth="1"/>
    <col min="3" max="3" width="25.33203125" style="606" customWidth="1"/>
    <col min="4" max="4" width="22" style="606" customWidth="1"/>
    <col min="5" max="5" width="7.44140625" style="606" customWidth="1"/>
    <col min="6" max="6" width="13.33203125" style="606" customWidth="1"/>
    <col min="7" max="7" width="14.44140625" style="606" customWidth="1"/>
    <col min="8" max="8" width="13.33203125" style="606" customWidth="1"/>
    <col min="9" max="9" width="10.6640625" style="606" customWidth="1"/>
    <col min="10" max="10" width="8.88671875" style="606" customWidth="1"/>
    <col min="11" max="16384" width="8.88671875" style="606"/>
  </cols>
  <sheetData>
    <row r="1" spans="1:9" ht="56.25" customHeight="1">
      <c r="A1" s="682"/>
      <c r="B1" s="682"/>
      <c r="C1" s="682"/>
      <c r="D1" s="682"/>
      <c r="E1" s="682"/>
      <c r="F1" s="682"/>
      <c r="G1" s="682"/>
      <c r="H1" s="682"/>
      <c r="I1" s="682"/>
    </row>
    <row r="2" spans="1:9" ht="19.05" customHeight="1">
      <c r="A2" s="694" t="s">
        <v>162</v>
      </c>
      <c r="B2" s="695"/>
      <c r="C2" s="695"/>
      <c r="D2" s="695"/>
      <c r="E2" s="695"/>
      <c r="F2" s="695"/>
      <c r="G2" s="695"/>
      <c r="H2" s="695"/>
      <c r="I2" s="695"/>
    </row>
    <row r="3" spans="1:9" ht="30" customHeight="1">
      <c r="A3" s="690" t="s">
        <v>163</v>
      </c>
      <c r="B3" s="691"/>
      <c r="C3" s="691"/>
      <c r="D3" s="691"/>
      <c r="E3" s="691"/>
      <c r="F3" s="691"/>
      <c r="G3" s="691"/>
      <c r="H3" s="691"/>
      <c r="I3" s="692"/>
    </row>
    <row r="4" spans="1:9" ht="11.25" customHeight="1">
      <c r="A4" s="688"/>
      <c r="B4" s="689"/>
      <c r="C4" s="689"/>
      <c r="D4" s="689"/>
      <c r="E4" s="689"/>
      <c r="F4" s="689"/>
      <c r="G4" s="689"/>
      <c r="H4" s="689"/>
      <c r="I4" s="689"/>
    </row>
    <row r="5" spans="1:9" ht="13.5" customHeight="1">
      <c r="A5" s="686" t="s">
        <v>164</v>
      </c>
      <c r="B5" s="693"/>
      <c r="C5" s="693"/>
      <c r="D5" s="687" t="s">
        <v>321</v>
      </c>
      <c r="E5" s="682"/>
      <c r="F5" s="682"/>
      <c r="G5" s="682"/>
      <c r="H5" s="682"/>
      <c r="I5" s="682"/>
    </row>
    <row r="6" spans="1:9" ht="15.75" customHeight="1">
      <c r="A6" s="686" t="s">
        <v>166</v>
      </c>
      <c r="B6" s="682"/>
      <c r="C6" s="682"/>
      <c r="D6" s="686" t="s">
        <v>313</v>
      </c>
      <c r="E6" s="682"/>
      <c r="F6" s="682"/>
      <c r="G6" s="682"/>
      <c r="H6" s="682"/>
      <c r="I6" s="682"/>
    </row>
    <row r="7" spans="1:9" ht="15" customHeight="1">
      <c r="A7" s="686" t="s">
        <v>168</v>
      </c>
      <c r="B7" s="682"/>
      <c r="C7" s="682"/>
      <c r="D7" s="693"/>
      <c r="E7" s="682"/>
      <c r="F7" s="682"/>
      <c r="G7" s="682"/>
      <c r="H7" s="682"/>
      <c r="I7" s="682"/>
    </row>
    <row r="8" spans="1:9" ht="15.75" customHeight="1">
      <c r="A8" s="686" t="s">
        <v>170</v>
      </c>
      <c r="B8" s="682"/>
      <c r="C8" s="682"/>
      <c r="D8" s="686" t="s">
        <v>314</v>
      </c>
      <c r="E8" s="682"/>
      <c r="F8" s="682"/>
      <c r="G8" s="682"/>
      <c r="H8" s="682"/>
      <c r="I8" s="682"/>
    </row>
    <row r="9" spans="1:9" ht="15.75" customHeight="1">
      <c r="A9" s="99"/>
      <c r="B9" s="96"/>
      <c r="C9" s="96"/>
      <c r="D9" s="99"/>
      <c r="E9" s="96"/>
      <c r="F9" s="585"/>
      <c r="G9" s="585"/>
      <c r="H9" s="585"/>
      <c r="I9" s="154"/>
    </row>
    <row r="10" spans="1:9" ht="15.75" customHeight="1">
      <c r="A10" s="99"/>
      <c r="B10" s="96"/>
      <c r="C10" s="96"/>
      <c r="D10" s="99"/>
      <c r="E10" s="96"/>
      <c r="F10" s="585"/>
      <c r="G10" s="585"/>
      <c r="H10" s="585"/>
      <c r="I10" s="154"/>
    </row>
    <row r="11" spans="1:9" ht="15.75" customHeight="1">
      <c r="A11" s="686" t="s">
        <v>174</v>
      </c>
      <c r="B11" s="682"/>
      <c r="C11" s="682"/>
      <c r="D11" s="686" t="s">
        <v>316</v>
      </c>
      <c r="E11" s="682"/>
      <c r="F11" s="682"/>
      <c r="G11" s="682"/>
      <c r="H11" s="682"/>
      <c r="I11" s="682"/>
    </row>
    <row r="12" spans="1:9" ht="15.75" customHeight="1">
      <c r="A12" s="686" t="s">
        <v>176</v>
      </c>
      <c r="B12" s="682"/>
      <c r="C12" s="682"/>
      <c r="D12" s="686" t="s">
        <v>315</v>
      </c>
      <c r="E12" s="682"/>
      <c r="F12" s="682"/>
      <c r="G12" s="682"/>
      <c r="H12" s="682"/>
      <c r="I12" s="682"/>
    </row>
    <row r="13" spans="1:9" ht="7.95" customHeight="1">
      <c r="A13" s="698"/>
      <c r="B13" s="698"/>
      <c r="C13" s="698"/>
      <c r="D13" s="698"/>
      <c r="E13" s="698"/>
      <c r="F13" s="698"/>
      <c r="G13" s="698"/>
      <c r="H13" s="698"/>
      <c r="I13" s="698"/>
    </row>
    <row r="14" spans="1:9" ht="10.5" customHeight="1">
      <c r="A14" s="102"/>
      <c r="B14" s="103"/>
      <c r="C14" s="104"/>
      <c r="D14" s="105"/>
      <c r="E14" s="106"/>
      <c r="F14" s="586"/>
      <c r="G14" s="586"/>
      <c r="H14" s="586"/>
      <c r="I14" s="587"/>
    </row>
    <row r="15" spans="1:9" ht="16.05" customHeight="1">
      <c r="A15" s="683" t="s">
        <v>178</v>
      </c>
      <c r="B15" s="684"/>
      <c r="C15" s="685"/>
      <c r="D15" s="109"/>
      <c r="E15" s="110"/>
      <c r="F15" s="588"/>
      <c r="G15" s="588"/>
      <c r="H15" s="588"/>
      <c r="I15" s="157"/>
    </row>
    <row r="16" spans="1:9" ht="13.05" customHeight="1">
      <c r="A16" s="114" t="s">
        <v>1</v>
      </c>
      <c r="B16" s="114" t="s">
        <v>180</v>
      </c>
      <c r="C16" s="114" t="s">
        <v>2</v>
      </c>
      <c r="D16" s="114" t="s">
        <v>3</v>
      </c>
      <c r="E16" s="114" t="s">
        <v>4</v>
      </c>
      <c r="F16" s="282" t="s">
        <v>181</v>
      </c>
      <c r="G16" s="282" t="s">
        <v>182</v>
      </c>
      <c r="H16" s="282" t="s">
        <v>183</v>
      </c>
      <c r="I16" s="282" t="s">
        <v>251</v>
      </c>
    </row>
    <row r="17" spans="1:9" ht="13.05" customHeight="1">
      <c r="A17" s="589">
        <v>1</v>
      </c>
      <c r="B17" s="120"/>
      <c r="C17" s="117" t="s">
        <v>19</v>
      </c>
      <c r="D17" s="117" t="s">
        <v>317</v>
      </c>
      <c r="E17" s="116">
        <v>2009</v>
      </c>
      <c r="F17" s="223">
        <v>20.98</v>
      </c>
      <c r="G17" s="223">
        <v>21.02</v>
      </c>
      <c r="H17" s="607">
        <f t="shared" ref="H17:H22" si="0">SUM(F17:G17)</f>
        <v>42</v>
      </c>
      <c r="I17" s="159">
        <v>50</v>
      </c>
    </row>
    <row r="18" spans="1:9" ht="13.05" customHeight="1">
      <c r="A18" s="589">
        <v>2</v>
      </c>
      <c r="B18" s="120"/>
      <c r="C18" s="117" t="s">
        <v>27</v>
      </c>
      <c r="D18" s="117" t="s">
        <v>28</v>
      </c>
      <c r="E18" s="116">
        <v>2009</v>
      </c>
      <c r="F18" s="223">
        <v>21.1</v>
      </c>
      <c r="G18" s="223">
        <v>21.25</v>
      </c>
      <c r="H18" s="607">
        <f t="shared" si="0"/>
        <v>42.35</v>
      </c>
      <c r="I18" s="159">
        <v>35</v>
      </c>
    </row>
    <row r="19" spans="1:9" ht="13.95" customHeight="1">
      <c r="A19" s="589">
        <v>3</v>
      </c>
      <c r="B19" s="120"/>
      <c r="C19" s="117" t="s">
        <v>16</v>
      </c>
      <c r="D19" s="117" t="s">
        <v>186</v>
      </c>
      <c r="E19" s="116">
        <v>2011</v>
      </c>
      <c r="F19" s="223">
        <v>21.66</v>
      </c>
      <c r="G19" s="223">
        <v>21.48</v>
      </c>
      <c r="H19" s="607">
        <f t="shared" si="0"/>
        <v>43.14</v>
      </c>
      <c r="I19" s="159">
        <v>25</v>
      </c>
    </row>
    <row r="20" spans="1:9" ht="13.95" customHeight="1">
      <c r="A20" s="589">
        <v>4</v>
      </c>
      <c r="B20" s="120"/>
      <c r="C20" s="117" t="s">
        <v>26</v>
      </c>
      <c r="D20" s="117" t="s">
        <v>186</v>
      </c>
      <c r="E20" s="116">
        <v>2012</v>
      </c>
      <c r="F20" s="223">
        <v>23.86</v>
      </c>
      <c r="G20" s="223">
        <v>23.65</v>
      </c>
      <c r="H20" s="607">
        <f t="shared" si="0"/>
        <v>47.51</v>
      </c>
      <c r="I20" s="159">
        <v>20</v>
      </c>
    </row>
    <row r="21" spans="1:9" ht="13.95" customHeight="1">
      <c r="A21" s="589">
        <v>5</v>
      </c>
      <c r="B21" s="120"/>
      <c r="C21" s="117" t="s">
        <v>25</v>
      </c>
      <c r="D21" s="117" t="s">
        <v>105</v>
      </c>
      <c r="E21" s="116">
        <v>2011</v>
      </c>
      <c r="F21" s="223">
        <v>33.270000000000003</v>
      </c>
      <c r="G21" s="223">
        <v>33.880000000000003</v>
      </c>
      <c r="H21" s="607">
        <f t="shared" si="0"/>
        <v>67.150000000000006</v>
      </c>
      <c r="I21" s="159">
        <v>16</v>
      </c>
    </row>
    <row r="22" spans="1:9" ht="13.95" customHeight="1">
      <c r="A22" s="589">
        <v>6</v>
      </c>
      <c r="B22" s="120"/>
      <c r="C22" s="117" t="s">
        <v>24</v>
      </c>
      <c r="D22" s="117" t="s">
        <v>105</v>
      </c>
      <c r="E22" s="116">
        <v>2010</v>
      </c>
      <c r="F22" s="223">
        <v>37.69</v>
      </c>
      <c r="G22" s="223">
        <v>43.21</v>
      </c>
      <c r="H22" s="607">
        <f t="shared" si="0"/>
        <v>80.900000000000006</v>
      </c>
      <c r="I22" s="159">
        <v>12</v>
      </c>
    </row>
    <row r="23" spans="1:9" ht="13.05" customHeight="1">
      <c r="A23" s="589"/>
      <c r="B23" s="120"/>
      <c r="C23" s="590" t="s">
        <v>32</v>
      </c>
      <c r="D23" s="117" t="s">
        <v>33</v>
      </c>
      <c r="E23" s="116">
        <v>2011</v>
      </c>
      <c r="F23" s="242"/>
      <c r="G23" s="242"/>
      <c r="H23" s="242"/>
      <c r="I23" s="165" t="s">
        <v>18</v>
      </c>
    </row>
    <row r="24" spans="1:9" ht="13.95" customHeight="1">
      <c r="A24" s="120"/>
      <c r="B24" s="591"/>
      <c r="C24" s="39" t="s">
        <v>21</v>
      </c>
      <c r="D24" s="406" t="s">
        <v>105</v>
      </c>
      <c r="E24" s="116">
        <v>2009</v>
      </c>
      <c r="F24" s="592"/>
      <c r="G24" s="592"/>
      <c r="H24" s="242"/>
      <c r="I24" s="165" t="s">
        <v>18</v>
      </c>
    </row>
    <row r="25" spans="1:9" ht="13.95" customHeight="1">
      <c r="A25" s="120"/>
      <c r="B25" s="120"/>
      <c r="C25" s="117" t="s">
        <v>189</v>
      </c>
      <c r="D25" s="117" t="s">
        <v>190</v>
      </c>
      <c r="E25" s="116">
        <v>2009</v>
      </c>
      <c r="F25" s="592"/>
      <c r="G25" s="592"/>
      <c r="H25" s="242"/>
      <c r="I25" s="165" t="s">
        <v>18</v>
      </c>
    </row>
    <row r="26" spans="1:9" ht="14.25" customHeight="1">
      <c r="A26" s="122"/>
      <c r="B26" s="123"/>
      <c r="C26" s="124"/>
      <c r="D26" s="593" t="s">
        <v>318</v>
      </c>
      <c r="E26" s="126"/>
      <c r="F26" s="594"/>
      <c r="G26" s="594"/>
      <c r="H26" s="594"/>
      <c r="I26" s="160"/>
    </row>
    <row r="27" spans="1:9" ht="16.05" customHeight="1">
      <c r="A27" s="683" t="s">
        <v>42</v>
      </c>
      <c r="B27" s="684"/>
      <c r="C27" s="685"/>
      <c r="D27" s="109"/>
      <c r="E27" s="112"/>
      <c r="F27" s="595"/>
      <c r="G27" s="595"/>
      <c r="H27" s="595"/>
      <c r="I27" s="157"/>
    </row>
    <row r="28" spans="1:9" ht="13.05" customHeight="1">
      <c r="A28" s="114" t="s">
        <v>1</v>
      </c>
      <c r="B28" s="114" t="s">
        <v>180</v>
      </c>
      <c r="C28" s="114" t="s">
        <v>2</v>
      </c>
      <c r="D28" s="114" t="s">
        <v>3</v>
      </c>
      <c r="E28" s="114" t="s">
        <v>4</v>
      </c>
      <c r="F28" s="282" t="s">
        <v>181</v>
      </c>
      <c r="G28" s="282" t="s">
        <v>182</v>
      </c>
      <c r="H28" s="282" t="s">
        <v>183</v>
      </c>
      <c r="I28" s="282" t="s">
        <v>251</v>
      </c>
    </row>
    <row r="29" spans="1:9" ht="13.95" customHeight="1">
      <c r="A29" s="120"/>
      <c r="B29" s="120"/>
      <c r="C29" s="117" t="s">
        <v>44</v>
      </c>
      <c r="D29" s="117" t="s">
        <v>28</v>
      </c>
      <c r="E29" s="116">
        <v>2011</v>
      </c>
      <c r="F29" s="592"/>
      <c r="G29" s="592"/>
      <c r="H29" s="592"/>
      <c r="I29" s="165" t="s">
        <v>18</v>
      </c>
    </row>
    <row r="30" spans="1:9" ht="13.05" customHeight="1">
      <c r="A30" s="120"/>
      <c r="B30" s="120"/>
      <c r="C30" s="129"/>
      <c r="D30" s="121"/>
      <c r="E30" s="120"/>
      <c r="F30" s="592"/>
      <c r="G30" s="592"/>
      <c r="H30" s="592"/>
      <c r="I30" s="159"/>
    </row>
    <row r="31" spans="1:9" ht="13.05" customHeight="1">
      <c r="A31" s="120"/>
      <c r="B31" s="120"/>
      <c r="C31" s="129"/>
      <c r="D31" s="121"/>
      <c r="E31" s="120"/>
      <c r="F31" s="592"/>
      <c r="G31" s="592"/>
      <c r="H31" s="592"/>
      <c r="I31" s="159"/>
    </row>
    <row r="32" spans="1:9" ht="13.05" customHeight="1">
      <c r="A32" s="120"/>
      <c r="B32" s="120"/>
      <c r="C32" s="129"/>
      <c r="D32" s="121"/>
      <c r="E32" s="120"/>
      <c r="F32" s="592"/>
      <c r="G32" s="592"/>
      <c r="H32" s="592"/>
      <c r="I32" s="159"/>
    </row>
    <row r="33" spans="1:9" ht="12.75" customHeight="1">
      <c r="A33" s="122"/>
      <c r="B33" s="123"/>
      <c r="C33" s="124"/>
      <c r="D33" s="125"/>
      <c r="E33" s="126"/>
      <c r="F33" s="594"/>
      <c r="G33" s="594"/>
      <c r="H33" s="594"/>
      <c r="I33" s="160"/>
    </row>
    <row r="34" spans="1:9" ht="16.05" customHeight="1">
      <c r="A34" s="683" t="s">
        <v>48</v>
      </c>
      <c r="B34" s="684"/>
      <c r="C34" s="685"/>
      <c r="D34" s="109"/>
      <c r="E34" s="112"/>
      <c r="F34" s="595"/>
      <c r="G34" s="595"/>
      <c r="H34" s="595"/>
      <c r="I34" s="157"/>
    </row>
    <row r="35" spans="1:9" ht="13.05" customHeight="1">
      <c r="A35" s="114" t="s">
        <v>1</v>
      </c>
      <c r="B35" s="114" t="s">
        <v>180</v>
      </c>
      <c r="C35" s="114" t="s">
        <v>2</v>
      </c>
      <c r="D35" s="114" t="s">
        <v>3</v>
      </c>
      <c r="E35" s="114" t="s">
        <v>4</v>
      </c>
      <c r="F35" s="282" t="s">
        <v>181</v>
      </c>
      <c r="G35" s="282" t="s">
        <v>182</v>
      </c>
      <c r="H35" s="282" t="s">
        <v>183</v>
      </c>
      <c r="I35" s="282" t="s">
        <v>251</v>
      </c>
    </row>
    <row r="36" spans="1:9" ht="13.05" customHeight="1">
      <c r="A36" s="589">
        <v>1</v>
      </c>
      <c r="B36" s="591"/>
      <c r="C36" s="28" t="s">
        <v>35</v>
      </c>
      <c r="D36" s="406" t="s">
        <v>188</v>
      </c>
      <c r="E36" s="596">
        <v>2013</v>
      </c>
      <c r="F36" s="223">
        <v>17.829999999999998</v>
      </c>
      <c r="G36" s="223">
        <v>17.54</v>
      </c>
      <c r="H36" s="607">
        <f>SUM(F36:G36)</f>
        <v>35.369999999999997</v>
      </c>
      <c r="I36" s="159">
        <v>50</v>
      </c>
    </row>
    <row r="37" spans="1:9" ht="13.05" customHeight="1">
      <c r="A37" s="116">
        <v>2</v>
      </c>
      <c r="B37" s="120"/>
      <c r="C37" s="117" t="s">
        <v>36</v>
      </c>
      <c r="D37" s="117" t="s">
        <v>28</v>
      </c>
      <c r="E37" s="116">
        <v>2014</v>
      </c>
      <c r="F37" s="223">
        <v>18.600000000000001</v>
      </c>
      <c r="G37" s="223">
        <v>18.37</v>
      </c>
      <c r="H37" s="607">
        <f>SUM(F37:G37)</f>
        <v>36.97</v>
      </c>
      <c r="I37" s="159">
        <v>35</v>
      </c>
    </row>
    <row r="38" spans="1:9" ht="13.05" customHeight="1">
      <c r="A38" s="116">
        <v>3</v>
      </c>
      <c r="B38" s="120"/>
      <c r="C38" s="117" t="s">
        <v>34</v>
      </c>
      <c r="D38" s="117" t="s">
        <v>105</v>
      </c>
      <c r="E38" s="116">
        <v>2011</v>
      </c>
      <c r="F38" s="223">
        <v>18.89</v>
      </c>
      <c r="G38" s="223">
        <v>18.96</v>
      </c>
      <c r="H38" s="607">
        <f>SUM(F38:G38)</f>
        <v>37.85</v>
      </c>
      <c r="I38" s="159">
        <v>25</v>
      </c>
    </row>
    <row r="39" spans="1:9" ht="13.95" customHeight="1">
      <c r="A39" s="589">
        <v>4</v>
      </c>
      <c r="B39" s="120"/>
      <c r="C39" s="117" t="s">
        <v>50</v>
      </c>
      <c r="D39" s="117" t="s">
        <v>191</v>
      </c>
      <c r="E39" s="116">
        <v>2011</v>
      </c>
      <c r="F39" s="223">
        <v>18.809999999999999</v>
      </c>
      <c r="G39" s="223">
        <v>19.190000000000001</v>
      </c>
      <c r="H39" s="607">
        <f>SUM(F39:G39)</f>
        <v>38</v>
      </c>
      <c r="I39" s="159">
        <v>20</v>
      </c>
    </row>
    <row r="40" spans="1:9" ht="12.75" customHeight="1">
      <c r="A40" s="122"/>
      <c r="B40" s="123"/>
      <c r="C40" s="124"/>
      <c r="D40" s="125"/>
      <c r="E40" s="126"/>
      <c r="F40" s="594"/>
      <c r="G40" s="594"/>
      <c r="H40" s="594"/>
      <c r="I40" s="160"/>
    </row>
    <row r="41" spans="1:9" ht="16.05" customHeight="1">
      <c r="A41" s="683" t="s">
        <v>192</v>
      </c>
      <c r="B41" s="684"/>
      <c r="C41" s="685"/>
      <c r="D41" s="109"/>
      <c r="E41" s="112"/>
      <c r="F41" s="595"/>
      <c r="G41" s="595"/>
      <c r="H41" s="595"/>
      <c r="I41" s="157"/>
    </row>
    <row r="42" spans="1:9" ht="13.05" customHeight="1">
      <c r="A42" s="114" t="s">
        <v>1</v>
      </c>
      <c r="B42" s="114" t="s">
        <v>180</v>
      </c>
      <c r="C42" s="114" t="s">
        <v>2</v>
      </c>
      <c r="D42" s="114" t="s">
        <v>3</v>
      </c>
      <c r="E42" s="114" t="s">
        <v>4</v>
      </c>
      <c r="F42" s="282" t="s">
        <v>181</v>
      </c>
      <c r="G42" s="282" t="s">
        <v>182</v>
      </c>
      <c r="H42" s="282" t="s">
        <v>183</v>
      </c>
      <c r="I42" s="282" t="s">
        <v>251</v>
      </c>
    </row>
    <row r="43" spans="1:9" ht="13.95" customHeight="1">
      <c r="A43" s="589">
        <v>1</v>
      </c>
      <c r="B43" s="120"/>
      <c r="C43" s="590" t="s">
        <v>53</v>
      </c>
      <c r="D43" s="117" t="s">
        <v>114</v>
      </c>
      <c r="E43" s="116">
        <v>2009</v>
      </c>
      <c r="F43" s="223">
        <v>19.79</v>
      </c>
      <c r="G43" s="223">
        <v>20.32</v>
      </c>
      <c r="H43" s="607">
        <f>SUM(F43:G43)</f>
        <v>40.11</v>
      </c>
      <c r="I43" s="159">
        <v>50</v>
      </c>
    </row>
    <row r="44" spans="1:9" ht="13.95" customHeight="1">
      <c r="A44" s="589">
        <v>2</v>
      </c>
      <c r="B44" s="591"/>
      <c r="C44" s="39" t="s">
        <v>55</v>
      </c>
      <c r="D44" s="406" t="s">
        <v>194</v>
      </c>
      <c r="E44" s="116">
        <v>2010</v>
      </c>
      <c r="F44" s="223">
        <v>20.34</v>
      </c>
      <c r="G44" s="223">
        <v>20.79</v>
      </c>
      <c r="H44" s="607">
        <f>SUM(F44:G44)</f>
        <v>41.129999999999995</v>
      </c>
      <c r="I44" s="159">
        <v>25</v>
      </c>
    </row>
    <row r="45" spans="1:9" ht="13.95" customHeight="1">
      <c r="A45" s="589">
        <v>3</v>
      </c>
      <c r="B45" s="591"/>
      <c r="C45" s="42" t="s">
        <v>57</v>
      </c>
      <c r="D45" s="117" t="s">
        <v>114</v>
      </c>
      <c r="E45" s="116">
        <v>2010</v>
      </c>
      <c r="F45" s="223">
        <v>20.350000000000001</v>
      </c>
      <c r="G45" s="223">
        <v>20.86</v>
      </c>
      <c r="H45" s="607">
        <f>SUM(F45:G45)</f>
        <v>41.21</v>
      </c>
      <c r="I45" s="159">
        <v>35</v>
      </c>
    </row>
    <row r="46" spans="1:9" ht="13.95" customHeight="1">
      <c r="A46" s="589">
        <v>4</v>
      </c>
      <c r="B46" s="591"/>
      <c r="C46" s="66" t="s">
        <v>58</v>
      </c>
      <c r="D46" s="117" t="s">
        <v>197</v>
      </c>
      <c r="E46" s="116">
        <v>2009</v>
      </c>
      <c r="F46" s="223">
        <v>20.94</v>
      </c>
      <c r="G46" s="223">
        <v>21.18</v>
      </c>
      <c r="H46" s="607">
        <f>SUM(F46:G46)</f>
        <v>42.120000000000005</v>
      </c>
      <c r="I46" s="159">
        <v>20</v>
      </c>
    </row>
    <row r="47" spans="1:9" ht="13.95" customHeight="1">
      <c r="A47" s="589">
        <v>5</v>
      </c>
      <c r="B47" s="120"/>
      <c r="C47" s="117" t="s">
        <v>59</v>
      </c>
      <c r="D47" s="117" t="s">
        <v>199</v>
      </c>
      <c r="E47" s="116">
        <v>2010</v>
      </c>
      <c r="F47" s="223">
        <v>23.02</v>
      </c>
      <c r="G47" s="223">
        <v>23.46</v>
      </c>
      <c r="H47" s="607">
        <f>SUM(F47:G47)</f>
        <v>46.480000000000004</v>
      </c>
      <c r="I47" s="159">
        <v>16</v>
      </c>
    </row>
    <row r="48" spans="1:9" ht="13.95" customHeight="1">
      <c r="A48" s="589">
        <v>6</v>
      </c>
      <c r="B48" s="120"/>
      <c r="C48" s="117" t="s">
        <v>195</v>
      </c>
      <c r="D48" s="117" t="s">
        <v>62</v>
      </c>
      <c r="E48" s="116">
        <v>2010</v>
      </c>
      <c r="F48" s="592"/>
      <c r="G48" s="592"/>
      <c r="H48" s="592"/>
      <c r="I48" s="165" t="s">
        <v>18</v>
      </c>
    </row>
    <row r="49" spans="1:9" ht="13.05" customHeight="1">
      <c r="A49" s="589"/>
      <c r="B49" s="120"/>
      <c r="C49" s="121"/>
      <c r="D49" s="121"/>
      <c r="E49" s="120"/>
      <c r="F49" s="592"/>
      <c r="G49" s="592"/>
      <c r="H49" s="592"/>
      <c r="I49" s="159"/>
    </row>
    <row r="50" spans="1:9" ht="13.05" customHeight="1">
      <c r="A50" s="120"/>
      <c r="B50" s="120"/>
      <c r="C50" s="129"/>
      <c r="D50" s="121"/>
      <c r="E50" s="120"/>
      <c r="F50" s="592"/>
      <c r="G50" s="592"/>
      <c r="H50" s="592"/>
      <c r="I50" s="159"/>
    </row>
    <row r="51" spans="1:9" ht="13.5" customHeight="1">
      <c r="A51" s="122"/>
      <c r="B51" s="123"/>
      <c r="C51" s="124"/>
      <c r="D51" s="125"/>
      <c r="E51" s="126"/>
      <c r="F51" s="594"/>
      <c r="G51" s="594"/>
      <c r="H51" s="594"/>
      <c r="I51" s="160"/>
    </row>
    <row r="52" spans="1:9" ht="16.05" customHeight="1">
      <c r="A52" s="683" t="s">
        <v>63</v>
      </c>
      <c r="B52" s="684"/>
      <c r="C52" s="685"/>
      <c r="D52" s="109"/>
      <c r="E52" s="112"/>
      <c r="F52" s="595"/>
      <c r="G52" s="595"/>
      <c r="H52" s="595"/>
      <c r="I52" s="157"/>
    </row>
    <row r="53" spans="1:9" ht="13.05" customHeight="1">
      <c r="A53" s="114" t="s">
        <v>1</v>
      </c>
      <c r="B53" s="114" t="s">
        <v>180</v>
      </c>
      <c r="C53" s="597" t="s">
        <v>2</v>
      </c>
      <c r="D53" s="114" t="s">
        <v>3</v>
      </c>
      <c r="E53" s="114" t="s">
        <v>4</v>
      </c>
      <c r="F53" s="282" t="s">
        <v>181</v>
      </c>
      <c r="G53" s="282" t="s">
        <v>182</v>
      </c>
      <c r="H53" s="282" t="s">
        <v>183</v>
      </c>
      <c r="I53" s="282" t="s">
        <v>251</v>
      </c>
    </row>
    <row r="54" spans="1:9" ht="13.95" customHeight="1">
      <c r="A54" s="589">
        <v>1</v>
      </c>
      <c r="B54" s="591"/>
      <c r="C54" s="75" t="s">
        <v>64</v>
      </c>
      <c r="D54" s="406" t="s">
        <v>191</v>
      </c>
      <c r="E54" s="116">
        <v>2009</v>
      </c>
      <c r="F54" s="223">
        <v>19.29</v>
      </c>
      <c r="G54" s="223">
        <v>19.72</v>
      </c>
      <c r="H54" s="607">
        <f>SUM(F54:G54)</f>
        <v>39.01</v>
      </c>
      <c r="I54" s="159">
        <v>50</v>
      </c>
    </row>
    <row r="55" spans="1:9" ht="13.95" customHeight="1">
      <c r="A55" s="589">
        <v>2</v>
      </c>
      <c r="B55" s="120"/>
      <c r="C55" s="598" t="s">
        <v>66</v>
      </c>
      <c r="D55" s="117" t="s">
        <v>202</v>
      </c>
      <c r="E55" s="116">
        <v>2010</v>
      </c>
      <c r="F55" s="223">
        <v>19.27</v>
      </c>
      <c r="G55" s="223">
        <v>20.14</v>
      </c>
      <c r="H55" s="607">
        <f>SUM(F55:G55)</f>
        <v>39.409999999999997</v>
      </c>
      <c r="I55" s="159">
        <v>35</v>
      </c>
    </row>
    <row r="56" spans="1:9" ht="13.95" customHeight="1">
      <c r="A56" s="589">
        <v>3</v>
      </c>
      <c r="B56" s="591"/>
      <c r="C56" s="75" t="s">
        <v>68</v>
      </c>
      <c r="D56" s="406" t="s">
        <v>191</v>
      </c>
      <c r="E56" s="116">
        <v>2009</v>
      </c>
      <c r="F56" s="223">
        <v>21.59</v>
      </c>
      <c r="G56" s="223">
        <v>21.99</v>
      </c>
      <c r="H56" s="607">
        <f>SUM(F56:G56)</f>
        <v>43.58</v>
      </c>
      <c r="I56" s="159">
        <v>25</v>
      </c>
    </row>
    <row r="57" spans="1:9" ht="13.95" customHeight="1">
      <c r="A57" s="589">
        <v>4</v>
      </c>
      <c r="B57" s="591"/>
      <c r="C57" s="75" t="s">
        <v>65</v>
      </c>
      <c r="D57" s="406" t="s">
        <v>201</v>
      </c>
      <c r="E57" s="116">
        <v>2009</v>
      </c>
      <c r="F57" s="223">
        <v>25.48</v>
      </c>
      <c r="G57" s="223">
        <v>20.34</v>
      </c>
      <c r="H57" s="607">
        <f>SUM(F57:G57)</f>
        <v>45.82</v>
      </c>
      <c r="I57" s="159">
        <v>20</v>
      </c>
    </row>
    <row r="58" spans="1:9" ht="13.95" customHeight="1">
      <c r="A58" s="589">
        <v>5</v>
      </c>
      <c r="B58" s="120"/>
      <c r="C58" s="601" t="s">
        <v>69</v>
      </c>
      <c r="D58" s="117" t="s">
        <v>191</v>
      </c>
      <c r="E58" s="116">
        <v>2010</v>
      </c>
      <c r="F58" s="223">
        <v>24.47</v>
      </c>
      <c r="G58" s="223">
        <v>25.12</v>
      </c>
      <c r="H58" s="607">
        <f>SUM(F58:G58)</f>
        <v>49.59</v>
      </c>
      <c r="I58" s="159">
        <v>16</v>
      </c>
    </row>
    <row r="59" spans="1:9" ht="13.05" customHeight="1">
      <c r="A59" s="589"/>
      <c r="B59" s="120"/>
      <c r="C59" s="121"/>
      <c r="D59" s="121"/>
      <c r="E59" s="120"/>
      <c r="F59" s="592"/>
      <c r="G59" s="592"/>
      <c r="H59" s="592"/>
      <c r="I59" s="159"/>
    </row>
    <row r="60" spans="1:9" ht="13.05" customHeight="1">
      <c r="A60" s="589"/>
      <c r="B60" s="120"/>
      <c r="C60" s="121"/>
      <c r="D60" s="121"/>
      <c r="E60" s="120"/>
      <c r="F60" s="592"/>
      <c r="G60" s="592"/>
      <c r="H60" s="592"/>
      <c r="I60" s="159"/>
    </row>
    <row r="61" spans="1:9" ht="13.5" customHeight="1">
      <c r="A61" s="122"/>
      <c r="B61" s="123"/>
      <c r="C61" s="132"/>
      <c r="D61" s="125"/>
      <c r="E61" s="126"/>
      <c r="F61" s="594"/>
      <c r="G61" s="594"/>
      <c r="H61" s="594"/>
      <c r="I61" s="160"/>
    </row>
    <row r="62" spans="1:9" ht="16.05" customHeight="1">
      <c r="A62" s="683" t="s">
        <v>70</v>
      </c>
      <c r="B62" s="684"/>
      <c r="C62" s="685"/>
      <c r="D62" s="109"/>
      <c r="E62" s="112"/>
      <c r="F62" s="595"/>
      <c r="G62" s="595"/>
      <c r="H62" s="595"/>
      <c r="I62" s="157"/>
    </row>
    <row r="63" spans="1:9" ht="13.05" customHeight="1">
      <c r="A63" s="114" t="s">
        <v>1</v>
      </c>
      <c r="B63" s="114" t="s">
        <v>180</v>
      </c>
      <c r="C63" s="114" t="s">
        <v>2</v>
      </c>
      <c r="D63" s="114" t="s">
        <v>3</v>
      </c>
      <c r="E63" s="114" t="s">
        <v>4</v>
      </c>
      <c r="F63" s="282" t="s">
        <v>181</v>
      </c>
      <c r="G63" s="282" t="s">
        <v>182</v>
      </c>
      <c r="H63" s="282" t="s">
        <v>183</v>
      </c>
      <c r="I63" s="282" t="s">
        <v>251</v>
      </c>
    </row>
    <row r="64" spans="1:9" ht="13.05" customHeight="1">
      <c r="A64" s="116">
        <v>1</v>
      </c>
      <c r="B64" s="120"/>
      <c r="C64" s="133" t="s">
        <v>320</v>
      </c>
      <c r="D64" s="133" t="s">
        <v>319</v>
      </c>
      <c r="E64" s="134">
        <v>2007</v>
      </c>
      <c r="F64" s="223">
        <v>22.24</v>
      </c>
      <c r="G64" s="223">
        <v>21.38</v>
      </c>
      <c r="H64" s="607">
        <f>SUM(F64:G64)</f>
        <v>43.62</v>
      </c>
      <c r="I64" s="159"/>
    </row>
    <row r="65" spans="1:9" ht="13.05" customHeight="1">
      <c r="A65" s="116">
        <v>2</v>
      </c>
      <c r="B65" s="120"/>
      <c r="C65" s="133" t="s">
        <v>283</v>
      </c>
      <c r="D65" s="133" t="s">
        <v>319</v>
      </c>
      <c r="E65" s="134">
        <v>2007</v>
      </c>
      <c r="F65" s="223">
        <v>26.73</v>
      </c>
      <c r="G65" s="223">
        <v>24.04</v>
      </c>
      <c r="H65" s="607">
        <f>SUM(F65:G65)</f>
        <v>50.769999999999996</v>
      </c>
      <c r="I65" s="159"/>
    </row>
    <row r="66" spans="1:9" ht="13.95" customHeight="1">
      <c r="A66" s="116">
        <v>3</v>
      </c>
      <c r="B66" s="120"/>
      <c r="C66" s="608" t="s">
        <v>73</v>
      </c>
      <c r="D66" s="133" t="s">
        <v>206</v>
      </c>
      <c r="E66" s="134">
        <v>2007</v>
      </c>
      <c r="F66" s="223">
        <v>26.25</v>
      </c>
      <c r="G66" s="223">
        <v>25.47</v>
      </c>
      <c r="H66" s="607">
        <f>SUM(F66:G66)</f>
        <v>51.72</v>
      </c>
      <c r="I66" s="159">
        <v>50</v>
      </c>
    </row>
    <row r="67" spans="1:9" ht="13.95" customHeight="1">
      <c r="A67" s="120"/>
      <c r="B67" s="591"/>
      <c r="C67" s="39" t="s">
        <v>71</v>
      </c>
      <c r="D67" s="406" t="s">
        <v>199</v>
      </c>
      <c r="E67" s="116">
        <v>2007</v>
      </c>
      <c r="F67" s="242"/>
      <c r="G67" s="242"/>
      <c r="H67" s="242"/>
      <c r="I67" s="165" t="s">
        <v>49</v>
      </c>
    </row>
    <row r="68" spans="1:9" ht="15.75" customHeight="1">
      <c r="A68" s="122"/>
      <c r="B68" s="123"/>
      <c r="C68" s="124"/>
      <c r="D68" s="125"/>
      <c r="E68" s="126"/>
      <c r="F68" s="594"/>
      <c r="G68" s="594"/>
      <c r="H68" s="594"/>
      <c r="I68" s="160"/>
    </row>
    <row r="69" spans="1:9" ht="16.05" customHeight="1">
      <c r="A69" s="683" t="s">
        <v>74</v>
      </c>
      <c r="B69" s="684"/>
      <c r="C69" s="685"/>
      <c r="D69" s="109"/>
      <c r="E69" s="112"/>
      <c r="F69" s="595"/>
      <c r="G69" s="595"/>
      <c r="H69" s="595"/>
      <c r="I69" s="157"/>
    </row>
    <row r="70" spans="1:9" ht="13.05" customHeight="1">
      <c r="A70" s="114" t="s">
        <v>1</v>
      </c>
      <c r="B70" s="114" t="s">
        <v>180</v>
      </c>
      <c r="C70" s="114" t="s">
        <v>2</v>
      </c>
      <c r="D70" s="114" t="s">
        <v>3</v>
      </c>
      <c r="E70" s="114" t="s">
        <v>4</v>
      </c>
      <c r="F70" s="282" t="s">
        <v>181</v>
      </c>
      <c r="G70" s="282" t="s">
        <v>182</v>
      </c>
      <c r="H70" s="282" t="s">
        <v>183</v>
      </c>
      <c r="I70" s="282" t="s">
        <v>251</v>
      </c>
    </row>
    <row r="71" spans="1:9" ht="13.95" customHeight="1">
      <c r="A71" s="589">
        <v>1</v>
      </c>
      <c r="B71" s="591"/>
      <c r="C71" s="28" t="s">
        <v>75</v>
      </c>
      <c r="D71" s="406" t="s">
        <v>199</v>
      </c>
      <c r="E71" s="116">
        <v>2008</v>
      </c>
      <c r="F71" s="223">
        <v>22.51</v>
      </c>
      <c r="G71" s="223">
        <v>21.93</v>
      </c>
      <c r="H71" s="607">
        <f>SUM(F71:G71)</f>
        <v>44.44</v>
      </c>
      <c r="I71" s="159">
        <v>50</v>
      </c>
    </row>
    <row r="72" spans="1:9" ht="13.95" customHeight="1">
      <c r="A72" s="589">
        <v>2</v>
      </c>
      <c r="B72" s="120"/>
      <c r="C72" s="117" t="s">
        <v>78</v>
      </c>
      <c r="D72" s="117" t="s">
        <v>186</v>
      </c>
      <c r="E72" s="116">
        <v>2007</v>
      </c>
      <c r="F72" s="223">
        <v>23.99</v>
      </c>
      <c r="G72" s="223">
        <v>22.73</v>
      </c>
      <c r="H72" s="607">
        <f>SUM(F72:G72)</f>
        <v>46.72</v>
      </c>
      <c r="I72" s="159">
        <v>35</v>
      </c>
    </row>
    <row r="73" spans="1:9" ht="14.25" customHeight="1">
      <c r="A73" s="589">
        <v>3</v>
      </c>
      <c r="B73" s="591"/>
      <c r="C73" s="36" t="s">
        <v>79</v>
      </c>
      <c r="D73" s="406" t="s">
        <v>114</v>
      </c>
      <c r="E73" s="116">
        <v>2007</v>
      </c>
      <c r="F73" s="223">
        <v>31.6</v>
      </c>
      <c r="G73" s="223">
        <v>27.81</v>
      </c>
      <c r="H73" s="607">
        <f>SUM(F73:G73)</f>
        <v>59.41</v>
      </c>
      <c r="I73" s="159">
        <v>25</v>
      </c>
    </row>
    <row r="74" spans="1:9" ht="13.95" customHeight="1">
      <c r="A74" s="589">
        <v>4</v>
      </c>
      <c r="B74" s="120"/>
      <c r="C74" s="601" t="s">
        <v>76</v>
      </c>
      <c r="D74" s="117" t="s">
        <v>194</v>
      </c>
      <c r="E74" s="116">
        <v>2007</v>
      </c>
      <c r="F74" s="223">
        <v>22.62</v>
      </c>
      <c r="G74" s="223">
        <v>58.77</v>
      </c>
      <c r="H74" s="607">
        <f>SUM(F74:G74)</f>
        <v>81.39</v>
      </c>
      <c r="I74" s="159">
        <v>20</v>
      </c>
    </row>
    <row r="75" spans="1:9" ht="13.05" customHeight="1">
      <c r="A75" s="589"/>
      <c r="B75" s="120"/>
      <c r="C75" s="600" t="s">
        <v>286</v>
      </c>
      <c r="D75" s="133" t="s">
        <v>319</v>
      </c>
      <c r="E75" s="134">
        <v>2008</v>
      </c>
      <c r="F75" s="242"/>
      <c r="G75" s="242"/>
      <c r="H75" s="242"/>
      <c r="I75" s="165" t="s">
        <v>49</v>
      </c>
    </row>
    <row r="76" spans="1:9" ht="14.25" customHeight="1">
      <c r="A76" s="589"/>
      <c r="B76" s="120"/>
      <c r="C76" s="117" t="s">
        <v>77</v>
      </c>
      <c r="D76" s="117" t="s">
        <v>208</v>
      </c>
      <c r="E76" s="116">
        <v>2007</v>
      </c>
      <c r="F76" s="242"/>
      <c r="G76" s="242"/>
      <c r="H76" s="242"/>
      <c r="I76" s="165" t="s">
        <v>49</v>
      </c>
    </row>
    <row r="77" spans="1:9" ht="13.5" customHeight="1">
      <c r="A77" s="589"/>
      <c r="B77" s="120"/>
      <c r="C77" s="133" t="s">
        <v>82</v>
      </c>
      <c r="D77" s="133" t="s">
        <v>206</v>
      </c>
      <c r="E77" s="116">
        <v>2008</v>
      </c>
      <c r="F77" s="242"/>
      <c r="G77" s="242"/>
      <c r="H77" s="242"/>
      <c r="I77" s="165" t="s">
        <v>49</v>
      </c>
    </row>
    <row r="78" spans="1:9" ht="13.95" customHeight="1">
      <c r="A78" s="120"/>
      <c r="B78" s="120"/>
      <c r="C78" s="117" t="s">
        <v>80</v>
      </c>
      <c r="D78" s="117" t="s">
        <v>194</v>
      </c>
      <c r="E78" s="116">
        <v>2008</v>
      </c>
      <c r="F78" s="592"/>
      <c r="G78" s="592"/>
      <c r="H78" s="592"/>
      <c r="I78" s="165" t="s">
        <v>18</v>
      </c>
    </row>
    <row r="79" spans="1:9" ht="13.95" customHeight="1">
      <c r="A79" s="135"/>
      <c r="B79" s="135"/>
      <c r="C79" s="136"/>
      <c r="D79" s="137"/>
      <c r="E79" s="138"/>
      <c r="F79" s="602"/>
      <c r="G79" s="602"/>
      <c r="H79" s="602"/>
      <c r="I79" s="169"/>
    </row>
    <row r="80" spans="1:9" ht="16.05" customHeight="1">
      <c r="A80" s="683" t="s">
        <v>83</v>
      </c>
      <c r="B80" s="684"/>
      <c r="C80" s="685"/>
      <c r="D80" s="109"/>
      <c r="E80" s="112"/>
      <c r="F80" s="595"/>
      <c r="G80" s="595"/>
      <c r="H80" s="595"/>
      <c r="I80" s="157"/>
    </row>
    <row r="81" spans="1:9" ht="13.05" customHeight="1">
      <c r="A81" s="114" t="s">
        <v>1</v>
      </c>
      <c r="B81" s="114" t="s">
        <v>180</v>
      </c>
      <c r="C81" s="597" t="s">
        <v>2</v>
      </c>
      <c r="D81" s="114" t="s">
        <v>3</v>
      </c>
      <c r="E81" s="114" t="s">
        <v>4</v>
      </c>
      <c r="F81" s="282" t="s">
        <v>181</v>
      </c>
      <c r="G81" s="282" t="s">
        <v>182</v>
      </c>
      <c r="H81" s="282" t="s">
        <v>183</v>
      </c>
      <c r="I81" s="282" t="s">
        <v>251</v>
      </c>
    </row>
    <row r="82" spans="1:9" ht="13.95" customHeight="1">
      <c r="A82" s="589">
        <v>1</v>
      </c>
      <c r="B82" s="591"/>
      <c r="C82" s="75" t="s">
        <v>84</v>
      </c>
      <c r="D82" s="406" t="s">
        <v>212</v>
      </c>
      <c r="E82" s="116">
        <v>2006</v>
      </c>
      <c r="F82" s="223">
        <v>16.649999999999999</v>
      </c>
      <c r="G82" s="223">
        <v>19.54</v>
      </c>
      <c r="H82" s="607">
        <f t="shared" ref="H82:H87" si="1">SUM(F82:G82)</f>
        <v>36.19</v>
      </c>
      <c r="I82" s="159">
        <v>50</v>
      </c>
    </row>
    <row r="83" spans="1:9" ht="12" customHeight="1">
      <c r="A83" s="589">
        <v>2</v>
      </c>
      <c r="B83" s="591"/>
      <c r="C83" s="75" t="s">
        <v>87</v>
      </c>
      <c r="D83" s="406" t="s">
        <v>208</v>
      </c>
      <c r="E83" s="116">
        <v>2005</v>
      </c>
      <c r="F83" s="223">
        <v>20.82</v>
      </c>
      <c r="G83" s="223">
        <v>20.53</v>
      </c>
      <c r="H83" s="607">
        <f t="shared" si="1"/>
        <v>41.35</v>
      </c>
      <c r="I83" s="159">
        <v>35</v>
      </c>
    </row>
    <row r="84" spans="1:9" ht="13.95" customHeight="1">
      <c r="A84" s="589">
        <v>3</v>
      </c>
      <c r="B84" s="591"/>
      <c r="C84" s="75" t="s">
        <v>89</v>
      </c>
      <c r="D84" s="603" t="s">
        <v>214</v>
      </c>
      <c r="E84" s="116">
        <v>2006</v>
      </c>
      <c r="F84" s="223">
        <v>21.38</v>
      </c>
      <c r="G84" s="223">
        <v>20.18</v>
      </c>
      <c r="H84" s="607">
        <f t="shared" si="1"/>
        <v>41.56</v>
      </c>
      <c r="I84" s="159">
        <v>25</v>
      </c>
    </row>
    <row r="85" spans="1:9" ht="13.95" customHeight="1">
      <c r="A85" s="589">
        <v>4</v>
      </c>
      <c r="B85" s="591"/>
      <c r="C85" s="75" t="s">
        <v>88</v>
      </c>
      <c r="D85" s="406" t="s">
        <v>105</v>
      </c>
      <c r="E85" s="116">
        <v>2006</v>
      </c>
      <c r="F85" s="223">
        <v>21.53</v>
      </c>
      <c r="G85" s="223">
        <v>20.34</v>
      </c>
      <c r="H85" s="607">
        <f t="shared" si="1"/>
        <v>41.870000000000005</v>
      </c>
      <c r="I85" s="159">
        <v>20</v>
      </c>
    </row>
    <row r="86" spans="1:9" ht="13.95" customHeight="1">
      <c r="A86" s="589">
        <v>5</v>
      </c>
      <c r="B86" s="120"/>
      <c r="C86" s="601" t="s">
        <v>90</v>
      </c>
      <c r="D86" s="117" t="s">
        <v>219</v>
      </c>
      <c r="E86" s="116">
        <v>2006</v>
      </c>
      <c r="F86" s="223">
        <v>22.99</v>
      </c>
      <c r="G86" s="223">
        <v>21.59</v>
      </c>
      <c r="H86" s="607">
        <f t="shared" si="1"/>
        <v>44.58</v>
      </c>
      <c r="I86" s="159">
        <v>16</v>
      </c>
    </row>
    <row r="87" spans="1:9" ht="12.75" customHeight="1">
      <c r="A87" s="116">
        <v>6</v>
      </c>
      <c r="B87" s="120"/>
      <c r="C87" s="117" t="s">
        <v>97</v>
      </c>
      <c r="D87" s="117" t="s">
        <v>217</v>
      </c>
      <c r="E87" s="116">
        <v>2006</v>
      </c>
      <c r="F87" s="223">
        <v>29.22</v>
      </c>
      <c r="G87" s="223">
        <v>29.63</v>
      </c>
      <c r="H87" s="607">
        <f t="shared" si="1"/>
        <v>58.849999999999994</v>
      </c>
      <c r="I87" s="159">
        <v>12</v>
      </c>
    </row>
    <row r="88" spans="1:9" ht="12.75" customHeight="1">
      <c r="A88" s="589"/>
      <c r="B88" s="120"/>
      <c r="C88" s="590" t="s">
        <v>92</v>
      </c>
      <c r="D88" s="117" t="s">
        <v>217</v>
      </c>
      <c r="E88" s="116">
        <v>2006</v>
      </c>
      <c r="F88" s="242"/>
      <c r="G88" s="242"/>
      <c r="H88" s="242"/>
      <c r="I88" s="165" t="s">
        <v>49</v>
      </c>
    </row>
    <row r="89" spans="1:9" ht="13.95" customHeight="1">
      <c r="A89" s="589"/>
      <c r="B89" s="591"/>
      <c r="C89" s="75" t="s">
        <v>98</v>
      </c>
      <c r="D89" s="406" t="s">
        <v>186</v>
      </c>
      <c r="E89" s="116">
        <v>2005</v>
      </c>
      <c r="F89" s="242"/>
      <c r="G89" s="242"/>
      <c r="H89" s="242"/>
      <c r="I89" s="165" t="s">
        <v>49</v>
      </c>
    </row>
    <row r="90" spans="1:9" ht="13.95" customHeight="1">
      <c r="A90" s="120"/>
      <c r="B90" s="591"/>
      <c r="C90" s="75" t="s">
        <v>94</v>
      </c>
      <c r="D90" s="603" t="s">
        <v>28</v>
      </c>
      <c r="E90" s="116">
        <v>2006</v>
      </c>
      <c r="F90" s="592"/>
      <c r="G90" s="592"/>
      <c r="H90" s="592"/>
      <c r="I90" s="165" t="s">
        <v>49</v>
      </c>
    </row>
    <row r="91" spans="1:9" ht="13.95" customHeight="1">
      <c r="A91" s="120"/>
      <c r="B91" s="120"/>
      <c r="C91" s="601" t="s">
        <v>95</v>
      </c>
      <c r="D91" s="117" t="s">
        <v>218</v>
      </c>
      <c r="E91" s="116">
        <v>2005</v>
      </c>
      <c r="F91" s="592"/>
      <c r="G91" s="592"/>
      <c r="H91" s="592"/>
      <c r="I91" s="165" t="s">
        <v>49</v>
      </c>
    </row>
    <row r="92" spans="1:9" ht="13.95" customHeight="1">
      <c r="A92" s="120"/>
      <c r="B92" s="120"/>
      <c r="C92" s="133" t="s">
        <v>99</v>
      </c>
      <c r="D92" s="133" t="s">
        <v>206</v>
      </c>
      <c r="E92" s="116">
        <v>2005</v>
      </c>
      <c r="F92" s="592"/>
      <c r="G92" s="242"/>
      <c r="H92" s="242"/>
      <c r="I92" s="165" t="s">
        <v>49</v>
      </c>
    </row>
    <row r="93" spans="1:9" ht="13.05" customHeight="1">
      <c r="A93" s="141"/>
      <c r="B93" s="141"/>
      <c r="C93" s="141"/>
      <c r="D93" s="141"/>
      <c r="E93" s="141"/>
      <c r="F93" s="604"/>
      <c r="G93" s="604"/>
      <c r="H93" s="604"/>
      <c r="I93" s="604"/>
    </row>
    <row r="94" spans="1:9" ht="12" customHeight="1">
      <c r="A94" s="142"/>
      <c r="B94" s="143"/>
      <c r="C94" s="144"/>
      <c r="D94" s="99"/>
      <c r="E94" s="145"/>
      <c r="F94" s="605"/>
      <c r="G94" s="605"/>
      <c r="H94" s="605"/>
      <c r="I94" s="156"/>
    </row>
    <row r="95" spans="1:9" ht="16.05" customHeight="1">
      <c r="A95" s="683" t="s">
        <v>100</v>
      </c>
      <c r="B95" s="684"/>
      <c r="C95" s="685"/>
      <c r="D95" s="109"/>
      <c r="E95" s="112"/>
      <c r="F95" s="595"/>
      <c r="G95" s="595"/>
      <c r="H95" s="595"/>
      <c r="I95" s="157"/>
    </row>
    <row r="96" spans="1:9" ht="13.05" customHeight="1">
      <c r="A96" s="114" t="s">
        <v>1</v>
      </c>
      <c r="B96" s="114" t="s">
        <v>180</v>
      </c>
      <c r="C96" s="114" t="s">
        <v>2</v>
      </c>
      <c r="D96" s="114" t="s">
        <v>3</v>
      </c>
      <c r="E96" s="114" t="s">
        <v>4</v>
      </c>
      <c r="F96" s="282" t="s">
        <v>181</v>
      </c>
      <c r="G96" s="282" t="s">
        <v>182</v>
      </c>
      <c r="H96" s="282" t="s">
        <v>183</v>
      </c>
      <c r="I96" s="282" t="s">
        <v>251</v>
      </c>
    </row>
    <row r="97" spans="1:9" ht="13.95" customHeight="1">
      <c r="A97" s="116">
        <v>1</v>
      </c>
      <c r="B97" s="120"/>
      <c r="C97" s="117" t="s">
        <v>101</v>
      </c>
      <c r="D97" s="117" t="s">
        <v>114</v>
      </c>
      <c r="E97" s="116">
        <v>2006</v>
      </c>
      <c r="F97" s="223">
        <v>23.52</v>
      </c>
      <c r="G97" s="223">
        <v>23.62</v>
      </c>
      <c r="H97" s="607">
        <f>SUM(F97:G97)</f>
        <v>47.14</v>
      </c>
      <c r="I97" s="159">
        <v>50</v>
      </c>
    </row>
    <row r="98" spans="1:9" ht="13.05" customHeight="1">
      <c r="A98" s="116">
        <v>2</v>
      </c>
      <c r="B98" s="120"/>
      <c r="C98" s="600" t="s">
        <v>102</v>
      </c>
      <c r="D98" s="117" t="s">
        <v>28</v>
      </c>
      <c r="E98" s="116">
        <v>2006</v>
      </c>
      <c r="F98" s="223">
        <v>25.58</v>
      </c>
      <c r="G98" s="223">
        <v>25.33</v>
      </c>
      <c r="H98" s="607">
        <f>SUM(F98:G98)</f>
        <v>50.91</v>
      </c>
      <c r="I98" s="159">
        <v>35</v>
      </c>
    </row>
    <row r="99" spans="1:9" ht="13.05" customHeight="1">
      <c r="A99" s="120"/>
      <c r="B99" s="120"/>
      <c r="C99" s="129"/>
      <c r="D99" s="121"/>
      <c r="E99" s="120"/>
      <c r="F99" s="592"/>
      <c r="G99" s="592"/>
      <c r="H99" s="592"/>
      <c r="I99" s="159"/>
    </row>
    <row r="100" spans="1:9" ht="13.95" customHeight="1">
      <c r="A100" s="135"/>
      <c r="B100" s="135"/>
      <c r="C100" s="136"/>
      <c r="D100" s="137"/>
      <c r="E100" s="138"/>
      <c r="F100" s="602"/>
      <c r="G100" s="602"/>
      <c r="H100" s="602"/>
      <c r="I100" s="169"/>
    </row>
    <row r="101" spans="1:9" ht="16.05" customHeight="1">
      <c r="A101" s="683" t="s">
        <v>103</v>
      </c>
      <c r="B101" s="684"/>
      <c r="C101" s="685"/>
      <c r="D101" s="109"/>
      <c r="E101" s="112"/>
      <c r="F101" s="595"/>
      <c r="G101" s="595"/>
      <c r="H101" s="595"/>
      <c r="I101" s="157"/>
    </row>
    <row r="102" spans="1:9" ht="13.05" customHeight="1">
      <c r="A102" s="114" t="s">
        <v>1</v>
      </c>
      <c r="B102" s="114" t="s">
        <v>180</v>
      </c>
      <c r="C102" s="114" t="s">
        <v>2</v>
      </c>
      <c r="D102" s="114" t="s">
        <v>3</v>
      </c>
      <c r="E102" s="114" t="s">
        <v>4</v>
      </c>
      <c r="F102" s="282" t="s">
        <v>181</v>
      </c>
      <c r="G102" s="282" t="s">
        <v>182</v>
      </c>
      <c r="H102" s="282" t="s">
        <v>183</v>
      </c>
      <c r="I102" s="282" t="s">
        <v>251</v>
      </c>
    </row>
    <row r="103" spans="1:9" ht="13.95" customHeight="1">
      <c r="A103" s="589">
        <v>1</v>
      </c>
      <c r="B103" s="120"/>
      <c r="C103" s="590" t="s">
        <v>106</v>
      </c>
      <c r="D103" s="117" t="s">
        <v>222</v>
      </c>
      <c r="E103" s="116">
        <v>2002</v>
      </c>
      <c r="F103" s="223">
        <v>22.97</v>
      </c>
      <c r="G103" s="223">
        <v>22.72</v>
      </c>
      <c r="H103" s="607">
        <f>SUM(F103:G103)</f>
        <v>45.69</v>
      </c>
      <c r="I103" s="159">
        <v>50</v>
      </c>
    </row>
    <row r="104" spans="1:9" ht="13.95" customHeight="1">
      <c r="A104" s="589">
        <v>2</v>
      </c>
      <c r="B104" s="591"/>
      <c r="C104" s="75" t="s">
        <v>108</v>
      </c>
      <c r="D104" s="406" t="s">
        <v>186</v>
      </c>
      <c r="E104" s="116">
        <v>2002</v>
      </c>
      <c r="F104" s="223">
        <v>23.4</v>
      </c>
      <c r="G104" s="223">
        <v>22.64</v>
      </c>
      <c r="H104" s="607">
        <f>SUM(F104:G104)</f>
        <v>46.04</v>
      </c>
      <c r="I104" s="159">
        <v>35</v>
      </c>
    </row>
    <row r="105" spans="1:9" ht="13.95" customHeight="1">
      <c r="A105" s="589">
        <v>3</v>
      </c>
      <c r="B105" s="120"/>
      <c r="C105" s="601" t="s">
        <v>110</v>
      </c>
      <c r="D105" s="117" t="s">
        <v>225</v>
      </c>
      <c r="E105" s="116">
        <v>2004</v>
      </c>
      <c r="F105" s="223">
        <v>23.45</v>
      </c>
      <c r="G105" s="223">
        <v>22.71</v>
      </c>
      <c r="H105" s="607">
        <f>SUM(F105:G105)</f>
        <v>46.16</v>
      </c>
      <c r="I105" s="159">
        <v>25</v>
      </c>
    </row>
    <row r="106" spans="1:9" ht="13.95" customHeight="1">
      <c r="A106" s="589">
        <v>4</v>
      </c>
      <c r="B106" s="120"/>
      <c r="C106" s="117" t="s">
        <v>107</v>
      </c>
      <c r="D106" s="117" t="s">
        <v>224</v>
      </c>
      <c r="E106" s="116">
        <v>2001</v>
      </c>
      <c r="F106" s="223">
        <v>23.72</v>
      </c>
      <c r="G106" s="223">
        <v>22.93</v>
      </c>
      <c r="H106" s="607">
        <f>SUM(F106:G106)</f>
        <v>46.65</v>
      </c>
      <c r="I106" s="159">
        <v>20</v>
      </c>
    </row>
    <row r="107" spans="1:9" ht="13.95" customHeight="1">
      <c r="A107" s="589">
        <v>5</v>
      </c>
      <c r="B107" s="120"/>
      <c r="C107" s="117" t="s">
        <v>113</v>
      </c>
      <c r="D107" s="117" t="s">
        <v>225</v>
      </c>
      <c r="E107" s="116">
        <v>2004</v>
      </c>
      <c r="F107" s="223">
        <v>24.6</v>
      </c>
      <c r="G107" s="223">
        <v>46.57</v>
      </c>
      <c r="H107" s="607">
        <f>SUM(F107:G107)</f>
        <v>71.17</v>
      </c>
      <c r="I107" s="159">
        <v>16</v>
      </c>
    </row>
    <row r="108" spans="1:9" ht="13.95" customHeight="1">
      <c r="A108" s="589"/>
      <c r="B108" s="120"/>
      <c r="C108" s="117" t="s">
        <v>104</v>
      </c>
      <c r="D108" s="117" t="s">
        <v>105</v>
      </c>
      <c r="E108" s="116">
        <v>1999</v>
      </c>
      <c r="F108" s="592"/>
      <c r="G108" s="592"/>
      <c r="H108" s="592"/>
      <c r="I108" s="165" t="s">
        <v>49</v>
      </c>
    </row>
    <row r="109" spans="1:9" ht="13.95" customHeight="1">
      <c r="A109" s="589"/>
      <c r="B109" s="120"/>
      <c r="C109" s="117" t="s">
        <v>111</v>
      </c>
      <c r="D109" s="133" t="s">
        <v>206</v>
      </c>
      <c r="E109" s="116">
        <v>2003</v>
      </c>
      <c r="F109" s="592"/>
      <c r="G109" s="592"/>
      <c r="H109" s="592"/>
      <c r="I109" s="165" t="s">
        <v>49</v>
      </c>
    </row>
    <row r="110" spans="1:9" ht="13.95" customHeight="1">
      <c r="A110" s="120"/>
      <c r="B110" s="120"/>
      <c r="C110" s="117" t="s">
        <v>112</v>
      </c>
      <c r="D110" s="117" t="s">
        <v>105</v>
      </c>
      <c r="E110" s="116">
        <v>2002</v>
      </c>
      <c r="F110" s="592"/>
      <c r="G110" s="592"/>
      <c r="H110" s="592"/>
      <c r="I110" s="165" t="s">
        <v>18</v>
      </c>
    </row>
    <row r="111" spans="1:9" ht="13.95" customHeight="1">
      <c r="A111" s="120"/>
      <c r="B111" s="120"/>
      <c r="C111" s="117" t="s">
        <v>115</v>
      </c>
      <c r="D111" s="133" t="s">
        <v>206</v>
      </c>
      <c r="E111" s="116">
        <v>2004</v>
      </c>
      <c r="F111" s="592"/>
      <c r="G111" s="592"/>
      <c r="H111" s="592"/>
      <c r="I111" s="165" t="s">
        <v>49</v>
      </c>
    </row>
    <row r="112" spans="1:9" ht="13.05" customHeight="1">
      <c r="A112" s="120"/>
      <c r="B112" s="120"/>
      <c r="C112" s="121"/>
      <c r="D112" s="121"/>
      <c r="E112" s="120"/>
      <c r="F112" s="592"/>
      <c r="G112" s="592"/>
      <c r="H112" s="592"/>
      <c r="I112" s="159"/>
    </row>
    <row r="113" spans="1:9" ht="13.95" customHeight="1">
      <c r="A113" s="135"/>
      <c r="B113" s="135"/>
      <c r="C113" s="136"/>
      <c r="D113" s="137"/>
      <c r="E113" s="138"/>
      <c r="F113" s="602"/>
      <c r="G113" s="602"/>
      <c r="H113" s="602"/>
      <c r="I113" s="169"/>
    </row>
    <row r="114" spans="1:9" ht="16.05" customHeight="1">
      <c r="A114" s="683" t="s">
        <v>120</v>
      </c>
      <c r="B114" s="684"/>
      <c r="C114" s="685"/>
      <c r="D114" s="109"/>
      <c r="E114" s="112"/>
      <c r="F114" s="595"/>
      <c r="G114" s="595"/>
      <c r="H114" s="595"/>
      <c r="I114" s="157"/>
    </row>
    <row r="115" spans="1:9" ht="13.05" customHeight="1">
      <c r="A115" s="114" t="s">
        <v>1</v>
      </c>
      <c r="B115" s="114" t="s">
        <v>180</v>
      </c>
      <c r="C115" s="114" t="s">
        <v>2</v>
      </c>
      <c r="D115" s="114" t="s">
        <v>3</v>
      </c>
      <c r="E115" s="114" t="s">
        <v>4</v>
      </c>
      <c r="F115" s="282" t="s">
        <v>181</v>
      </c>
      <c r="G115" s="282" t="s">
        <v>182</v>
      </c>
      <c r="H115" s="282" t="s">
        <v>183</v>
      </c>
      <c r="I115" s="282" t="s">
        <v>251</v>
      </c>
    </row>
    <row r="116" spans="1:9" ht="13.95" customHeight="1">
      <c r="A116" s="116">
        <v>1</v>
      </c>
      <c r="B116" s="120"/>
      <c r="C116" s="117" t="s">
        <v>123</v>
      </c>
      <c r="D116" s="117" t="s">
        <v>229</v>
      </c>
      <c r="E116" s="116">
        <v>2001</v>
      </c>
      <c r="F116" s="223">
        <v>21.27</v>
      </c>
      <c r="G116" s="223">
        <v>20.52</v>
      </c>
      <c r="H116" s="607">
        <f t="shared" ref="H116:H122" si="2">SUM(F116:G116)</f>
        <v>41.79</v>
      </c>
      <c r="I116" s="159">
        <v>50</v>
      </c>
    </row>
    <row r="117" spans="1:9" ht="13.95" customHeight="1">
      <c r="A117" s="589">
        <v>2</v>
      </c>
      <c r="B117" s="120"/>
      <c r="C117" s="117" t="s">
        <v>121</v>
      </c>
      <c r="D117" s="117" t="s">
        <v>122</v>
      </c>
      <c r="E117" s="116">
        <v>1999</v>
      </c>
      <c r="F117" s="223">
        <v>21.08</v>
      </c>
      <c r="G117" s="223">
        <v>20.97</v>
      </c>
      <c r="H117" s="607">
        <f t="shared" si="2"/>
        <v>42.05</v>
      </c>
      <c r="I117" s="159">
        <v>35</v>
      </c>
    </row>
    <row r="118" spans="1:9" ht="13.95" customHeight="1">
      <c r="A118" s="589">
        <v>3</v>
      </c>
      <c r="B118" s="120"/>
      <c r="C118" s="117" t="s">
        <v>125</v>
      </c>
      <c r="D118" s="117" t="s">
        <v>191</v>
      </c>
      <c r="E118" s="116">
        <v>2000</v>
      </c>
      <c r="F118" s="223">
        <v>21.76</v>
      </c>
      <c r="G118" s="223">
        <v>21.66</v>
      </c>
      <c r="H118" s="607">
        <f t="shared" si="2"/>
        <v>43.42</v>
      </c>
      <c r="I118" s="159">
        <v>25</v>
      </c>
    </row>
    <row r="119" spans="1:9" ht="13.95" customHeight="1">
      <c r="A119" s="589">
        <v>4</v>
      </c>
      <c r="B119" s="120"/>
      <c r="C119" s="117" t="s">
        <v>128</v>
      </c>
      <c r="D119" s="117" t="s">
        <v>225</v>
      </c>
      <c r="E119" s="116">
        <v>2004</v>
      </c>
      <c r="F119" s="223">
        <v>22.28</v>
      </c>
      <c r="G119" s="223">
        <v>22.22</v>
      </c>
      <c r="H119" s="607">
        <f t="shared" si="2"/>
        <v>44.5</v>
      </c>
      <c r="I119" s="159">
        <v>20</v>
      </c>
    </row>
    <row r="120" spans="1:9" ht="13.95" customHeight="1">
      <c r="A120" s="589">
        <v>5</v>
      </c>
      <c r="B120" s="120"/>
      <c r="C120" s="117" t="s">
        <v>129</v>
      </c>
      <c r="D120" s="117" t="s">
        <v>105</v>
      </c>
      <c r="E120" s="116">
        <v>2003</v>
      </c>
      <c r="F120" s="223">
        <v>22.75</v>
      </c>
      <c r="G120" s="223">
        <v>22.18</v>
      </c>
      <c r="H120" s="607">
        <f t="shared" si="2"/>
        <v>44.93</v>
      </c>
      <c r="I120" s="159">
        <v>16</v>
      </c>
    </row>
    <row r="121" spans="1:9" ht="13.95" customHeight="1">
      <c r="A121" s="589">
        <v>6</v>
      </c>
      <c r="B121" s="120"/>
      <c r="C121" s="117" t="s">
        <v>130</v>
      </c>
      <c r="D121" s="117" t="s">
        <v>186</v>
      </c>
      <c r="E121" s="116">
        <v>2002</v>
      </c>
      <c r="F121" s="223">
        <v>22.54</v>
      </c>
      <c r="G121" s="223">
        <v>22.44</v>
      </c>
      <c r="H121" s="607">
        <f t="shared" si="2"/>
        <v>44.980000000000004</v>
      </c>
      <c r="I121" s="159">
        <v>12</v>
      </c>
    </row>
    <row r="122" spans="1:9" ht="13.5" customHeight="1">
      <c r="A122" s="116">
        <v>7</v>
      </c>
      <c r="B122" s="120"/>
      <c r="C122" s="590" t="s">
        <v>131</v>
      </c>
      <c r="D122" s="117" t="s">
        <v>132</v>
      </c>
      <c r="E122" s="116">
        <v>2002</v>
      </c>
      <c r="F122" s="223">
        <v>22.82</v>
      </c>
      <c r="G122" s="223">
        <v>22.42</v>
      </c>
      <c r="H122" s="607">
        <f t="shared" si="2"/>
        <v>45.24</v>
      </c>
      <c r="I122" s="159">
        <v>10</v>
      </c>
    </row>
    <row r="123" spans="1:9" ht="12" customHeight="1">
      <c r="A123" s="589"/>
      <c r="B123" s="591"/>
      <c r="C123" s="75" t="s">
        <v>138</v>
      </c>
      <c r="D123" s="406" t="s">
        <v>186</v>
      </c>
      <c r="E123" s="116">
        <v>2003</v>
      </c>
      <c r="F123" s="242"/>
      <c r="G123" s="242"/>
      <c r="H123" s="242"/>
      <c r="I123" s="165" t="s">
        <v>49</v>
      </c>
    </row>
    <row r="124" spans="1:9" ht="12" customHeight="1">
      <c r="A124" s="589"/>
      <c r="B124" s="120"/>
      <c r="C124" s="601" t="s">
        <v>140</v>
      </c>
      <c r="D124" s="117" t="s">
        <v>28</v>
      </c>
      <c r="E124" s="116">
        <v>2001</v>
      </c>
      <c r="F124" s="242"/>
      <c r="G124" s="242"/>
      <c r="H124" s="242"/>
      <c r="I124" s="165" t="s">
        <v>49</v>
      </c>
    </row>
    <row r="125" spans="1:9" ht="13.95" customHeight="1">
      <c r="A125" s="120"/>
      <c r="B125" s="120"/>
      <c r="C125" s="117" t="s">
        <v>139</v>
      </c>
      <c r="D125" s="133" t="s">
        <v>230</v>
      </c>
      <c r="E125" s="116">
        <v>2002</v>
      </c>
      <c r="F125" s="242"/>
      <c r="G125" s="242"/>
      <c r="H125" s="242"/>
      <c r="I125" s="165" t="s">
        <v>49</v>
      </c>
    </row>
    <row r="126" spans="1:9" ht="13.95" customHeight="1">
      <c r="A126" s="120"/>
      <c r="B126" s="120"/>
      <c r="C126" s="117" t="s">
        <v>226</v>
      </c>
      <c r="D126" s="117" t="s">
        <v>186</v>
      </c>
      <c r="E126" s="116">
        <v>1999</v>
      </c>
      <c r="F126" s="592"/>
      <c r="G126" s="592"/>
      <c r="H126" s="592"/>
      <c r="I126" s="165" t="s">
        <v>18</v>
      </c>
    </row>
    <row r="127" spans="1:9" ht="13.95" customHeight="1">
      <c r="A127" s="120"/>
      <c r="B127" s="120"/>
      <c r="C127" s="590" t="s">
        <v>227</v>
      </c>
      <c r="D127" s="133" t="s">
        <v>206</v>
      </c>
      <c r="E127" s="116">
        <v>2000</v>
      </c>
      <c r="F127" s="592"/>
      <c r="G127" s="592"/>
      <c r="H127" s="592"/>
      <c r="I127" s="165" t="s">
        <v>18</v>
      </c>
    </row>
    <row r="128" spans="1:9" ht="13.95" customHeight="1">
      <c r="A128" s="120"/>
      <c r="B128" s="591"/>
      <c r="C128" s="75" t="s">
        <v>133</v>
      </c>
      <c r="D128" s="603" t="s">
        <v>206</v>
      </c>
      <c r="E128" s="116">
        <v>2002</v>
      </c>
      <c r="F128" s="592"/>
      <c r="G128" s="592"/>
      <c r="H128" s="592"/>
      <c r="I128" s="165" t="s">
        <v>49</v>
      </c>
    </row>
    <row r="129" spans="1:9" ht="13.95" customHeight="1">
      <c r="A129" s="120"/>
      <c r="B129" s="120"/>
      <c r="C129" s="601" t="s">
        <v>137</v>
      </c>
      <c r="D129" s="117" t="s">
        <v>105</v>
      </c>
      <c r="E129" s="116">
        <v>2003</v>
      </c>
      <c r="F129" s="242"/>
      <c r="G129" s="242"/>
      <c r="H129" s="242"/>
      <c r="I129" s="165" t="s">
        <v>18</v>
      </c>
    </row>
    <row r="130" spans="1:9" ht="12.75" customHeight="1">
      <c r="A130" s="120"/>
      <c r="B130" s="120"/>
      <c r="C130" s="117" t="s">
        <v>136</v>
      </c>
      <c r="D130" s="117" t="s">
        <v>208</v>
      </c>
      <c r="E130" s="116">
        <v>2004</v>
      </c>
      <c r="F130" s="242"/>
      <c r="G130" s="242"/>
      <c r="H130" s="242"/>
      <c r="I130" s="165" t="s">
        <v>18</v>
      </c>
    </row>
    <row r="131" spans="1:9" ht="12" customHeight="1">
      <c r="A131" s="120"/>
      <c r="B131" s="120"/>
      <c r="C131" s="121"/>
      <c r="D131" s="121"/>
      <c r="E131" s="120"/>
      <c r="F131" s="592"/>
      <c r="G131" s="592"/>
      <c r="H131" s="592"/>
      <c r="I131" s="159"/>
    </row>
    <row r="132" spans="1:9" ht="13.95" customHeight="1">
      <c r="A132" s="147"/>
      <c r="B132" s="135"/>
      <c r="C132" s="136"/>
      <c r="D132" s="137"/>
      <c r="E132" s="138"/>
      <c r="F132" s="602"/>
      <c r="G132" s="602"/>
      <c r="H132" s="602"/>
      <c r="I132" s="169"/>
    </row>
    <row r="133" spans="1:9" ht="16.05" customHeight="1">
      <c r="A133" s="683" t="s">
        <v>142</v>
      </c>
      <c r="B133" s="696"/>
      <c r="C133" s="697"/>
      <c r="D133" s="109"/>
      <c r="E133" s="112"/>
      <c r="F133" s="595"/>
      <c r="G133" s="595"/>
      <c r="H133" s="595"/>
      <c r="I133" s="157"/>
    </row>
    <row r="134" spans="1:9" ht="13.05" customHeight="1">
      <c r="A134" s="114" t="s">
        <v>1</v>
      </c>
      <c r="B134" s="114" t="s">
        <v>180</v>
      </c>
      <c r="C134" s="114" t="s">
        <v>2</v>
      </c>
      <c r="D134" s="114" t="s">
        <v>3</v>
      </c>
      <c r="E134" s="114" t="s">
        <v>4</v>
      </c>
      <c r="F134" s="282" t="s">
        <v>181</v>
      </c>
      <c r="G134" s="282" t="s">
        <v>182</v>
      </c>
      <c r="H134" s="282" t="s">
        <v>183</v>
      </c>
      <c r="I134" s="282" t="s">
        <v>251</v>
      </c>
    </row>
    <row r="135" spans="1:9" ht="13.95" customHeight="1">
      <c r="A135" s="116">
        <v>1</v>
      </c>
      <c r="B135" s="120"/>
      <c r="C135" s="117" t="s">
        <v>143</v>
      </c>
      <c r="D135" s="117" t="s">
        <v>225</v>
      </c>
      <c r="E135" s="116">
        <v>1996</v>
      </c>
      <c r="F135" s="223">
        <v>23.19</v>
      </c>
      <c r="G135" s="223">
        <v>23.27</v>
      </c>
      <c r="H135" s="607">
        <f>SUM(F135:G135)</f>
        <v>46.46</v>
      </c>
      <c r="I135" s="159">
        <v>50</v>
      </c>
    </row>
    <row r="136" spans="1:9" ht="13.95" customHeight="1">
      <c r="A136" s="116">
        <v>2</v>
      </c>
      <c r="B136" s="120"/>
      <c r="C136" s="117" t="s">
        <v>145</v>
      </c>
      <c r="D136" s="117" t="s">
        <v>146</v>
      </c>
      <c r="E136" s="120"/>
      <c r="F136" s="223">
        <v>23.67</v>
      </c>
      <c r="G136" s="223">
        <v>23.15</v>
      </c>
      <c r="H136" s="607">
        <f>SUM(F136:G136)</f>
        <v>46.82</v>
      </c>
      <c r="I136" s="159">
        <v>35</v>
      </c>
    </row>
    <row r="137" spans="1:9" ht="13.95" customHeight="1">
      <c r="A137" s="120"/>
      <c r="B137" s="120"/>
      <c r="C137" s="117" t="s">
        <v>144</v>
      </c>
      <c r="D137" s="117" t="s">
        <v>105</v>
      </c>
      <c r="E137" s="116">
        <v>1997</v>
      </c>
      <c r="F137" s="242"/>
      <c r="G137" s="242"/>
      <c r="H137" s="242"/>
      <c r="I137" s="165" t="s">
        <v>49</v>
      </c>
    </row>
    <row r="138" spans="1:9" ht="13.05" customHeight="1">
      <c r="A138" s="120"/>
      <c r="B138" s="120"/>
      <c r="C138" s="129"/>
      <c r="D138" s="121"/>
      <c r="E138" s="120"/>
      <c r="F138" s="592"/>
      <c r="G138" s="592"/>
      <c r="H138" s="592"/>
      <c r="I138" s="159"/>
    </row>
    <row r="139" spans="1:9" ht="13.05" customHeight="1">
      <c r="A139" s="120"/>
      <c r="B139" s="120"/>
      <c r="C139" s="129"/>
      <c r="D139" s="121"/>
      <c r="E139" s="120"/>
      <c r="F139" s="592"/>
      <c r="G139" s="592"/>
      <c r="H139" s="592"/>
      <c r="I139" s="159"/>
    </row>
    <row r="140" spans="1:9" ht="13.95" customHeight="1">
      <c r="A140" s="135"/>
      <c r="B140" s="135"/>
      <c r="C140" s="136"/>
      <c r="D140" s="137"/>
      <c r="E140" s="138"/>
      <c r="F140" s="602"/>
      <c r="G140" s="602"/>
      <c r="H140" s="602"/>
      <c r="I140" s="169"/>
    </row>
    <row r="141" spans="1:9" ht="16.05" customHeight="1">
      <c r="A141" s="683" t="s">
        <v>150</v>
      </c>
      <c r="B141" s="684"/>
      <c r="C141" s="685"/>
      <c r="D141" s="109"/>
      <c r="E141" s="112"/>
      <c r="F141" s="595"/>
      <c r="G141" s="595"/>
      <c r="H141" s="595"/>
      <c r="I141" s="157"/>
    </row>
    <row r="142" spans="1:9" ht="13.05" customHeight="1">
      <c r="A142" s="114" t="s">
        <v>1</v>
      </c>
      <c r="B142" s="114" t="s">
        <v>180</v>
      </c>
      <c r="C142" s="114" t="s">
        <v>2</v>
      </c>
      <c r="D142" s="114" t="s">
        <v>3</v>
      </c>
      <c r="E142" s="114" t="s">
        <v>4</v>
      </c>
      <c r="F142" s="282" t="s">
        <v>181</v>
      </c>
      <c r="G142" s="282" t="s">
        <v>182</v>
      </c>
      <c r="H142" s="282" t="s">
        <v>183</v>
      </c>
      <c r="I142" s="282" t="s">
        <v>251</v>
      </c>
    </row>
    <row r="143" spans="1:9" ht="13.95" customHeight="1">
      <c r="A143" s="116">
        <v>1</v>
      </c>
      <c r="B143" s="120"/>
      <c r="C143" s="117" t="s">
        <v>152</v>
      </c>
      <c r="D143" s="117" t="s">
        <v>232</v>
      </c>
      <c r="E143" s="116">
        <v>1995</v>
      </c>
      <c r="F143" s="223">
        <v>21.49</v>
      </c>
      <c r="G143" s="223">
        <v>21.6</v>
      </c>
      <c r="H143" s="607">
        <f>SUM(F143:G143)</f>
        <v>43.09</v>
      </c>
      <c r="I143" s="159">
        <v>50</v>
      </c>
    </row>
    <row r="144" spans="1:9" ht="13.95" customHeight="1">
      <c r="A144" s="116">
        <v>2</v>
      </c>
      <c r="B144" s="120"/>
      <c r="C144" s="117" t="s">
        <v>151</v>
      </c>
      <c r="D144" s="117" t="s">
        <v>105</v>
      </c>
      <c r="E144" s="116">
        <v>1991</v>
      </c>
      <c r="F144" s="223">
        <v>22.45</v>
      </c>
      <c r="G144" s="223">
        <v>22.28</v>
      </c>
      <c r="H144" s="607">
        <f>SUM(F144:G144)</f>
        <v>44.730000000000004</v>
      </c>
      <c r="I144" s="159">
        <v>35</v>
      </c>
    </row>
    <row r="145" spans="1:9" ht="13.95" customHeight="1">
      <c r="A145" s="116">
        <v>3</v>
      </c>
      <c r="B145" s="120"/>
      <c r="C145" s="117" t="s">
        <v>154</v>
      </c>
      <c r="D145" s="117" t="s">
        <v>105</v>
      </c>
      <c r="E145" s="116">
        <v>1990</v>
      </c>
      <c r="F145" s="223">
        <v>22.81</v>
      </c>
      <c r="G145" s="223">
        <v>22.2</v>
      </c>
      <c r="H145" s="607">
        <f>SUM(F145:G145)</f>
        <v>45.01</v>
      </c>
      <c r="I145" s="159">
        <v>25</v>
      </c>
    </row>
    <row r="146" spans="1:9" ht="13.05" customHeight="1">
      <c r="A146" s="120"/>
      <c r="B146" s="120"/>
      <c r="C146" s="129"/>
      <c r="D146" s="121"/>
      <c r="E146" s="120"/>
      <c r="F146" s="592"/>
      <c r="G146" s="592"/>
      <c r="H146" s="592"/>
      <c r="I146" s="159"/>
    </row>
  </sheetData>
  <mergeCells count="30">
    <mergeCell ref="A13:I13"/>
    <mergeCell ref="A11:C11"/>
    <mergeCell ref="A12:C12"/>
    <mergeCell ref="A34:C34"/>
    <mergeCell ref="A101:C101"/>
    <mergeCell ref="A114:C114"/>
    <mergeCell ref="A133:C133"/>
    <mergeCell ref="A141:C141"/>
    <mergeCell ref="A41:C41"/>
    <mergeCell ref="A52:C52"/>
    <mergeCell ref="A62:C62"/>
    <mergeCell ref="A69:C69"/>
    <mergeCell ref="A80:C80"/>
    <mergeCell ref="A95:C95"/>
    <mergeCell ref="A1:I1"/>
    <mergeCell ref="A27:C27"/>
    <mergeCell ref="D6:I6"/>
    <mergeCell ref="D7:I7"/>
    <mergeCell ref="D5:I5"/>
    <mergeCell ref="A4:I4"/>
    <mergeCell ref="D8:I8"/>
    <mergeCell ref="A3:I3"/>
    <mergeCell ref="A5:C5"/>
    <mergeCell ref="D11:I11"/>
    <mergeCell ref="D12:I12"/>
    <mergeCell ref="A2:I2"/>
    <mergeCell ref="A15:C15"/>
    <mergeCell ref="A6:C6"/>
    <mergeCell ref="A7:C7"/>
    <mergeCell ref="A8:C8"/>
  </mergeCells>
  <pageMargins left="0.39370100000000002" right="0.39370100000000002" top="0.39370100000000002" bottom="0.39370100000000002" header="0.51181100000000002" footer="0.51181100000000002"/>
  <pageSetup scale="70" orientation="portrait"/>
  <headerFooter>
    <oddFooter>&amp;C&amp;"Arial,Regular"&amp;10&amp;K000000Stránka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93"/>
  <sheetViews>
    <sheetView showGridLines="0" workbookViewId="0"/>
  </sheetViews>
  <sheetFormatPr defaultColWidth="8.88671875" defaultRowHeight="15.45" customHeight="1"/>
  <cols>
    <col min="1" max="1" width="7" style="609" customWidth="1"/>
    <col min="2" max="2" width="7.6640625" style="609" customWidth="1"/>
    <col min="3" max="3" width="22.6640625" style="609" customWidth="1"/>
    <col min="4" max="4" width="11.21875" style="609" customWidth="1"/>
    <col min="5" max="5" width="24.109375" style="609" customWidth="1"/>
    <col min="6" max="6" width="9" style="609" customWidth="1"/>
    <col min="7" max="7" width="8.88671875" style="609" customWidth="1"/>
    <col min="8" max="8" width="9.33203125" style="609" customWidth="1"/>
    <col min="9" max="9" width="8.21875" style="609" customWidth="1"/>
    <col min="10" max="10" width="8.88671875" style="609" customWidth="1"/>
    <col min="11" max="16384" width="8.88671875" style="609"/>
  </cols>
  <sheetData>
    <row r="1" spans="1:9" ht="56.25" customHeight="1">
      <c r="A1" s="329"/>
      <c r="B1" s="329"/>
      <c r="C1" s="329"/>
      <c r="D1" s="329"/>
      <c r="E1" s="329"/>
      <c r="F1" s="329"/>
      <c r="G1" s="329"/>
      <c r="H1" s="329"/>
      <c r="I1" s="329"/>
    </row>
    <row r="2" spans="1:9" ht="18.75" customHeight="1">
      <c r="A2" s="718" t="s">
        <v>322</v>
      </c>
      <c r="B2" s="719"/>
      <c r="C2" s="719"/>
      <c r="D2" s="719"/>
      <c r="E2" s="719"/>
      <c r="F2" s="719"/>
      <c r="G2" s="719"/>
      <c r="H2" s="719"/>
      <c r="I2" s="719"/>
    </row>
    <row r="3" spans="1:9" ht="30" customHeight="1">
      <c r="A3" s="726" t="s">
        <v>265</v>
      </c>
      <c r="B3" s="727"/>
      <c r="C3" s="727"/>
      <c r="D3" s="727"/>
      <c r="E3" s="727"/>
      <c r="F3" s="727"/>
      <c r="G3" s="727"/>
      <c r="H3" s="727"/>
      <c r="I3" s="728"/>
    </row>
    <row r="4" spans="1:9" ht="11.25" customHeight="1">
      <c r="A4" s="330"/>
      <c r="B4" s="331"/>
      <c r="C4" s="331"/>
      <c r="D4" s="331"/>
      <c r="E4" s="331"/>
      <c r="F4" s="331"/>
      <c r="G4" s="331"/>
      <c r="H4" s="331"/>
      <c r="I4" s="331"/>
    </row>
    <row r="5" spans="1:9" ht="13.5" customHeight="1">
      <c r="A5" s="332" t="s">
        <v>164</v>
      </c>
      <c r="B5" s="333"/>
      <c r="C5" s="333"/>
      <c r="D5" s="334">
        <v>44100</v>
      </c>
      <c r="E5" s="335"/>
      <c r="F5" s="335"/>
      <c r="G5" s="335"/>
      <c r="H5" s="335"/>
      <c r="I5" s="335"/>
    </row>
    <row r="6" spans="1:9" ht="15.75" customHeight="1">
      <c r="A6" s="332" t="s">
        <v>166</v>
      </c>
      <c r="B6" s="329"/>
      <c r="C6" s="329"/>
      <c r="D6" s="333"/>
      <c r="E6" s="329"/>
      <c r="F6" s="329"/>
      <c r="G6" s="329"/>
      <c r="H6" s="329"/>
      <c r="I6" s="329"/>
    </row>
    <row r="7" spans="1:9" ht="15" customHeight="1">
      <c r="A7" s="332" t="s">
        <v>168</v>
      </c>
      <c r="B7" s="329"/>
      <c r="C7" s="329"/>
      <c r="D7" s="333"/>
      <c r="E7" s="329"/>
      <c r="F7" s="329"/>
      <c r="G7" s="329"/>
      <c r="H7" s="329"/>
      <c r="I7" s="329"/>
    </row>
    <row r="8" spans="1:9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  <c r="H8" s="329"/>
      <c r="I8" s="329"/>
    </row>
    <row r="9" spans="1:9" ht="15.75" customHeight="1">
      <c r="A9" s="332" t="s">
        <v>244</v>
      </c>
      <c r="B9" s="329"/>
      <c r="C9" s="329"/>
      <c r="D9" s="333"/>
      <c r="E9" s="336"/>
      <c r="F9" s="337"/>
      <c r="G9" s="337"/>
      <c r="H9" s="337"/>
      <c r="I9" s="329"/>
    </row>
    <row r="10" spans="1:9" ht="15.75" customHeight="1">
      <c r="A10" s="332" t="s">
        <v>245</v>
      </c>
      <c r="B10" s="329"/>
      <c r="C10" s="329"/>
      <c r="D10" s="333"/>
      <c r="E10" s="336"/>
      <c r="F10" s="337"/>
      <c r="G10" s="337"/>
      <c r="H10" s="337"/>
      <c r="I10" s="329"/>
    </row>
    <row r="11" spans="1:9" ht="15.75" customHeight="1">
      <c r="A11" s="332" t="s">
        <v>174</v>
      </c>
      <c r="B11" s="329"/>
      <c r="C11" s="329"/>
      <c r="D11" s="333"/>
      <c r="E11" s="329"/>
      <c r="F11" s="329"/>
      <c r="G11" s="329"/>
      <c r="H11" s="329"/>
      <c r="I11" s="329"/>
    </row>
    <row r="12" spans="1:9" ht="15.75" customHeight="1">
      <c r="A12" s="332" t="s">
        <v>176</v>
      </c>
      <c r="B12" s="329"/>
      <c r="C12" s="329"/>
      <c r="D12" s="333"/>
      <c r="E12" s="329"/>
      <c r="F12" s="329"/>
      <c r="G12" s="329"/>
      <c r="H12" s="329"/>
      <c r="I12" s="329"/>
    </row>
    <row r="13" spans="1:9" ht="7.95" customHeight="1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ht="14.25" customHeight="1">
      <c r="A14" s="339"/>
      <c r="B14" s="340" t="s">
        <v>180</v>
      </c>
      <c r="C14" s="340" t="s">
        <v>2</v>
      </c>
      <c r="D14" s="340" t="s">
        <v>323</v>
      </c>
      <c r="E14" s="340" t="s">
        <v>3</v>
      </c>
      <c r="F14" s="340" t="s">
        <v>181</v>
      </c>
      <c r="G14" s="340" t="s">
        <v>182</v>
      </c>
      <c r="H14" s="340" t="s">
        <v>183</v>
      </c>
      <c r="I14" s="342" t="s">
        <v>1</v>
      </c>
    </row>
    <row r="15" spans="1:9" ht="10.5" customHeight="1">
      <c r="A15" s="343"/>
      <c r="B15" s="344"/>
      <c r="C15" s="345"/>
      <c r="D15" s="610"/>
      <c r="E15" s="506"/>
      <c r="F15" s="507"/>
      <c r="G15" s="507"/>
      <c r="H15" s="507"/>
      <c r="I15" s="508"/>
    </row>
    <row r="16" spans="1:9" ht="15.75" customHeight="1">
      <c r="A16" s="729" t="s">
        <v>178</v>
      </c>
      <c r="B16" s="730"/>
      <c r="C16" s="731"/>
      <c r="D16" s="612"/>
      <c r="E16" s="309"/>
      <c r="F16" s="235"/>
      <c r="G16" s="235"/>
      <c r="H16" s="235"/>
      <c r="I16" s="613"/>
    </row>
    <row r="17" spans="1:9" ht="15" customHeight="1">
      <c r="A17" s="614">
        <v>1</v>
      </c>
      <c r="B17" s="614">
        <v>3</v>
      </c>
      <c r="C17" s="489" t="s">
        <v>324</v>
      </c>
      <c r="D17" s="565">
        <v>2009</v>
      </c>
      <c r="E17" s="495" t="s">
        <v>212</v>
      </c>
      <c r="F17" s="495" t="s">
        <v>325</v>
      </c>
      <c r="G17" s="495" t="s">
        <v>326</v>
      </c>
      <c r="H17" s="356">
        <f t="shared" ref="H17:H22" si="0">SUM(F17:G17)</f>
        <v>0</v>
      </c>
      <c r="I17" s="357">
        <v>50</v>
      </c>
    </row>
    <row r="18" spans="1:9" ht="15" customHeight="1">
      <c r="A18" s="565">
        <v>2</v>
      </c>
      <c r="B18" s="565">
        <v>2</v>
      </c>
      <c r="C18" s="495" t="s">
        <v>327</v>
      </c>
      <c r="D18" s="565">
        <v>2011</v>
      </c>
      <c r="E18" s="495" t="s">
        <v>328</v>
      </c>
      <c r="F18" s="495" t="s">
        <v>329</v>
      </c>
      <c r="G18" s="495" t="s">
        <v>330</v>
      </c>
      <c r="H18" s="356">
        <f t="shared" si="0"/>
        <v>0</v>
      </c>
      <c r="I18" s="298">
        <v>35</v>
      </c>
    </row>
    <row r="19" spans="1:9" ht="15" customHeight="1">
      <c r="A19" s="565">
        <v>3</v>
      </c>
      <c r="B19" s="565">
        <v>7</v>
      </c>
      <c r="C19" s="495" t="s">
        <v>331</v>
      </c>
      <c r="D19" s="565">
        <v>2009</v>
      </c>
      <c r="E19" s="495" t="s">
        <v>332</v>
      </c>
      <c r="F19" s="495" t="s">
        <v>333</v>
      </c>
      <c r="G19" s="495" t="s">
        <v>334</v>
      </c>
      <c r="H19" s="356">
        <f t="shared" si="0"/>
        <v>0</v>
      </c>
      <c r="I19" s="298">
        <v>25</v>
      </c>
    </row>
    <row r="20" spans="1:9" ht="15" customHeight="1">
      <c r="A20" s="565">
        <v>4</v>
      </c>
      <c r="B20" s="565">
        <v>8</v>
      </c>
      <c r="C20" s="495" t="s">
        <v>335</v>
      </c>
      <c r="D20" s="565">
        <v>2012</v>
      </c>
      <c r="E20" s="495" t="s">
        <v>328</v>
      </c>
      <c r="F20" s="495" t="s">
        <v>336</v>
      </c>
      <c r="G20" s="495" t="s">
        <v>337</v>
      </c>
      <c r="H20" s="356">
        <f t="shared" si="0"/>
        <v>0</v>
      </c>
      <c r="I20" s="298">
        <v>20</v>
      </c>
    </row>
    <row r="21" spans="1:9" ht="15" customHeight="1">
      <c r="A21" s="565">
        <v>5</v>
      </c>
      <c r="B21" s="565">
        <v>6</v>
      </c>
      <c r="C21" s="495" t="s">
        <v>338</v>
      </c>
      <c r="D21" s="565">
        <v>2009</v>
      </c>
      <c r="E21" s="495" t="s">
        <v>31</v>
      </c>
      <c r="F21" s="495" t="s">
        <v>339</v>
      </c>
      <c r="G21" s="495" t="s">
        <v>340</v>
      </c>
      <c r="H21" s="356">
        <f t="shared" si="0"/>
        <v>0</v>
      </c>
      <c r="I21" s="358">
        <v>16</v>
      </c>
    </row>
    <row r="22" spans="1:9" ht="15" customHeight="1">
      <c r="A22" s="565">
        <v>6</v>
      </c>
      <c r="B22" s="565">
        <v>5</v>
      </c>
      <c r="C22" s="495" t="s">
        <v>341</v>
      </c>
      <c r="D22" s="565">
        <v>2011</v>
      </c>
      <c r="E22" s="495" t="s">
        <v>332</v>
      </c>
      <c r="F22" s="495" t="s">
        <v>342</v>
      </c>
      <c r="G22" s="495" t="s">
        <v>340</v>
      </c>
      <c r="H22" s="356">
        <f t="shared" si="0"/>
        <v>0</v>
      </c>
      <c r="I22" s="298">
        <v>12</v>
      </c>
    </row>
    <row r="23" spans="1:9" ht="14.25" customHeight="1">
      <c r="A23" s="565">
        <v>7</v>
      </c>
      <c r="B23" s="565">
        <v>1</v>
      </c>
      <c r="C23" s="495" t="s">
        <v>343</v>
      </c>
      <c r="D23" s="565">
        <v>2010</v>
      </c>
      <c r="E23" s="495" t="s">
        <v>332</v>
      </c>
      <c r="F23" s="495" t="s">
        <v>344</v>
      </c>
      <c r="G23" s="495" t="s">
        <v>345</v>
      </c>
      <c r="H23" s="216"/>
      <c r="I23" s="298">
        <v>10</v>
      </c>
    </row>
    <row r="24" spans="1:9" ht="14.25" customHeight="1">
      <c r="A24" s="615"/>
      <c r="B24" s="569"/>
      <c r="C24" s="615"/>
      <c r="D24" s="246"/>
      <c r="E24" s="381"/>
      <c r="F24" s="216"/>
      <c r="G24" s="216"/>
      <c r="H24" s="216"/>
      <c r="I24" s="613"/>
    </row>
    <row r="25" spans="1:9" ht="14.25" customHeight="1">
      <c r="A25" s="611" t="s">
        <v>42</v>
      </c>
      <c r="B25" s="616"/>
      <c r="C25" s="617"/>
      <c r="D25" s="618"/>
      <c r="E25" s="550"/>
      <c r="F25" s="550"/>
      <c r="G25" s="550"/>
      <c r="H25" s="550"/>
      <c r="I25" s="613"/>
    </row>
    <row r="26" spans="1:9" ht="14.25" customHeight="1">
      <c r="A26" s="614">
        <v>1</v>
      </c>
      <c r="B26" s="614">
        <v>11</v>
      </c>
      <c r="C26" s="489" t="s">
        <v>346</v>
      </c>
      <c r="D26" s="565">
        <v>2011</v>
      </c>
      <c r="E26" s="495" t="s">
        <v>347</v>
      </c>
      <c r="F26" s="495" t="s">
        <v>348</v>
      </c>
      <c r="G26" s="495" t="s">
        <v>349</v>
      </c>
      <c r="H26" s="495" t="s">
        <v>350</v>
      </c>
      <c r="I26" s="357">
        <v>50</v>
      </c>
    </row>
    <row r="27" spans="1:9" ht="14.25" customHeight="1">
      <c r="A27" s="619"/>
      <c r="B27" s="619"/>
      <c r="C27" s="619"/>
      <c r="D27" s="550"/>
      <c r="E27" s="550"/>
      <c r="F27" s="550"/>
      <c r="G27" s="550"/>
      <c r="H27" s="550"/>
      <c r="I27" s="613"/>
    </row>
    <row r="28" spans="1:9" ht="14.25" customHeight="1">
      <c r="A28" s="611" t="s">
        <v>48</v>
      </c>
      <c r="B28" s="616"/>
      <c r="C28" s="617"/>
      <c r="D28" s="618"/>
      <c r="E28" s="550"/>
      <c r="F28" s="550"/>
      <c r="G28" s="550"/>
      <c r="H28" s="550"/>
      <c r="I28" s="613"/>
    </row>
    <row r="29" spans="1:9" ht="14.25" customHeight="1">
      <c r="A29" s="614">
        <v>1</v>
      </c>
      <c r="B29" s="614">
        <v>13</v>
      </c>
      <c r="C29" s="489" t="s">
        <v>351</v>
      </c>
      <c r="D29" s="565">
        <v>2011</v>
      </c>
      <c r="E29" s="495" t="s">
        <v>332</v>
      </c>
      <c r="F29" s="495" t="s">
        <v>352</v>
      </c>
      <c r="G29" s="495" t="s">
        <v>353</v>
      </c>
      <c r="H29" s="495" t="s">
        <v>354</v>
      </c>
      <c r="I29" s="357">
        <v>50</v>
      </c>
    </row>
    <row r="30" spans="1:9" ht="14.25" customHeight="1">
      <c r="A30" s="619"/>
      <c r="B30" s="619"/>
      <c r="C30" s="619"/>
      <c r="D30" s="550"/>
      <c r="E30" s="550"/>
      <c r="F30" s="550"/>
      <c r="G30" s="550"/>
      <c r="H30" s="550"/>
      <c r="I30" s="613"/>
    </row>
    <row r="31" spans="1:9" ht="15.75" customHeight="1">
      <c r="A31" s="611" t="s">
        <v>192</v>
      </c>
      <c r="B31" s="616"/>
      <c r="C31" s="617"/>
      <c r="D31" s="618"/>
      <c r="E31" s="550"/>
      <c r="F31" s="550"/>
      <c r="G31" s="550"/>
      <c r="H31" s="550"/>
      <c r="I31" s="620"/>
    </row>
    <row r="32" spans="1:9" ht="15" customHeight="1">
      <c r="A32" s="614">
        <v>1</v>
      </c>
      <c r="B32" s="614">
        <v>16</v>
      </c>
      <c r="C32" s="489" t="s">
        <v>355</v>
      </c>
      <c r="D32" s="565">
        <v>2009</v>
      </c>
      <c r="E32" s="495" t="s">
        <v>114</v>
      </c>
      <c r="F32" s="495" t="s">
        <v>356</v>
      </c>
      <c r="G32" s="495" t="s">
        <v>357</v>
      </c>
      <c r="H32" s="495" t="s">
        <v>358</v>
      </c>
      <c r="I32" s="357">
        <v>50</v>
      </c>
    </row>
    <row r="33" spans="1:9" ht="12.75" customHeight="1">
      <c r="A33" s="565">
        <v>2</v>
      </c>
      <c r="B33" s="565">
        <v>17</v>
      </c>
      <c r="C33" s="495" t="s">
        <v>359</v>
      </c>
      <c r="D33" s="565">
        <v>2010</v>
      </c>
      <c r="E33" s="495" t="s">
        <v>360</v>
      </c>
      <c r="F33" s="495" t="s">
        <v>361</v>
      </c>
      <c r="G33" s="495" t="s">
        <v>362</v>
      </c>
      <c r="H33" s="495" t="s">
        <v>363</v>
      </c>
      <c r="I33" s="298">
        <v>35</v>
      </c>
    </row>
    <row r="34" spans="1:9" ht="15.75" customHeight="1">
      <c r="A34" s="565">
        <v>3</v>
      </c>
      <c r="B34" s="565">
        <v>15</v>
      </c>
      <c r="C34" s="495" t="s">
        <v>364</v>
      </c>
      <c r="D34" s="565">
        <v>2010</v>
      </c>
      <c r="E34" s="495" t="s">
        <v>365</v>
      </c>
      <c r="F34" s="495" t="s">
        <v>366</v>
      </c>
      <c r="G34" s="495" t="s">
        <v>367</v>
      </c>
      <c r="H34" s="495" t="s">
        <v>368</v>
      </c>
      <c r="I34" s="298">
        <v>25</v>
      </c>
    </row>
    <row r="35" spans="1:9" ht="12.75" customHeight="1">
      <c r="A35" s="565">
        <v>4</v>
      </c>
      <c r="B35" s="565">
        <v>14</v>
      </c>
      <c r="C35" s="495" t="s">
        <v>369</v>
      </c>
      <c r="D35" s="565">
        <v>2010</v>
      </c>
      <c r="E35" s="495" t="s">
        <v>370</v>
      </c>
      <c r="F35" s="495" t="s">
        <v>371</v>
      </c>
      <c r="G35" s="495" t="s">
        <v>372</v>
      </c>
      <c r="H35" s="495" t="s">
        <v>373</v>
      </c>
      <c r="I35" s="298">
        <v>20</v>
      </c>
    </row>
    <row r="36" spans="1:9" ht="12.75" customHeight="1">
      <c r="A36" s="619"/>
      <c r="B36" s="619"/>
      <c r="C36" s="619"/>
      <c r="D36" s="550"/>
      <c r="E36" s="550"/>
      <c r="F36" s="550"/>
      <c r="G36" s="550"/>
      <c r="H36" s="550"/>
      <c r="I36" s="298"/>
    </row>
    <row r="37" spans="1:9" ht="15.75" customHeight="1">
      <c r="A37" s="611" t="s">
        <v>63</v>
      </c>
      <c r="B37" s="616"/>
      <c r="C37" s="617"/>
      <c r="D37" s="618"/>
      <c r="E37" s="550"/>
      <c r="F37" s="550"/>
      <c r="G37" s="550"/>
      <c r="H37" s="550"/>
      <c r="I37" s="620"/>
    </row>
    <row r="38" spans="1:9" ht="15.45" customHeight="1">
      <c r="A38" s="614">
        <v>1</v>
      </c>
      <c r="B38" s="614">
        <v>18</v>
      </c>
      <c r="C38" s="489" t="s">
        <v>374</v>
      </c>
      <c r="D38" s="565">
        <v>2010</v>
      </c>
      <c r="E38" s="495" t="s">
        <v>375</v>
      </c>
      <c r="F38" s="495" t="s">
        <v>376</v>
      </c>
      <c r="G38" s="495" t="s">
        <v>377</v>
      </c>
      <c r="H38" s="495" t="s">
        <v>378</v>
      </c>
      <c r="I38" s="357">
        <v>50</v>
      </c>
    </row>
    <row r="39" spans="1:9" ht="15.45" customHeight="1">
      <c r="A39" s="565">
        <v>2</v>
      </c>
      <c r="B39" s="565">
        <v>19</v>
      </c>
      <c r="C39" s="495" t="s">
        <v>379</v>
      </c>
      <c r="D39" s="565">
        <v>2009</v>
      </c>
      <c r="E39" s="495" t="s">
        <v>380</v>
      </c>
      <c r="F39" s="495" t="s">
        <v>381</v>
      </c>
      <c r="G39" s="495" t="s">
        <v>382</v>
      </c>
      <c r="H39" s="495" t="s">
        <v>383</v>
      </c>
      <c r="I39" s="298">
        <v>35</v>
      </c>
    </row>
    <row r="40" spans="1:9" ht="13.5" customHeight="1">
      <c r="A40" s="565">
        <v>3</v>
      </c>
      <c r="B40" s="565">
        <v>21</v>
      </c>
      <c r="C40" s="495" t="s">
        <v>384</v>
      </c>
      <c r="D40" s="565">
        <v>2009</v>
      </c>
      <c r="E40" s="495" t="s">
        <v>385</v>
      </c>
      <c r="F40" s="495" t="s">
        <v>386</v>
      </c>
      <c r="G40" s="495" t="s">
        <v>387</v>
      </c>
      <c r="H40" s="495" t="s">
        <v>388</v>
      </c>
      <c r="I40" s="298">
        <v>25</v>
      </c>
    </row>
    <row r="41" spans="1:9" ht="13.5" customHeight="1">
      <c r="A41" s="565">
        <v>4</v>
      </c>
      <c r="B41" s="565">
        <v>20</v>
      </c>
      <c r="C41" s="495" t="s">
        <v>389</v>
      </c>
      <c r="D41" s="565">
        <v>2010</v>
      </c>
      <c r="E41" s="495" t="s">
        <v>385</v>
      </c>
      <c r="F41" s="495" t="s">
        <v>390</v>
      </c>
      <c r="G41" s="495" t="s">
        <v>391</v>
      </c>
      <c r="H41" s="495" t="s">
        <v>392</v>
      </c>
      <c r="I41" s="298">
        <v>20</v>
      </c>
    </row>
    <row r="42" spans="1:9" ht="15.75" customHeight="1">
      <c r="A42" s="565">
        <v>5</v>
      </c>
      <c r="B42" s="565">
        <v>22</v>
      </c>
      <c r="C42" s="495" t="s">
        <v>393</v>
      </c>
      <c r="D42" s="565">
        <v>2009</v>
      </c>
      <c r="E42" s="495" t="s">
        <v>385</v>
      </c>
      <c r="F42" s="495" t="s">
        <v>394</v>
      </c>
      <c r="G42" s="495" t="s">
        <v>395</v>
      </c>
      <c r="H42" s="495" t="s">
        <v>396</v>
      </c>
      <c r="I42" s="358">
        <v>16</v>
      </c>
    </row>
    <row r="43" spans="1:9" ht="15" customHeight="1">
      <c r="A43" s="619"/>
      <c r="B43" s="619"/>
      <c r="C43" s="619"/>
      <c r="D43" s="550"/>
      <c r="E43" s="550"/>
      <c r="F43" s="550"/>
      <c r="G43" s="550"/>
      <c r="H43" s="550"/>
      <c r="I43" s="298"/>
    </row>
    <row r="44" spans="1:9" ht="15" customHeight="1">
      <c r="A44" s="611" t="s">
        <v>70</v>
      </c>
      <c r="B44" s="616"/>
      <c r="C44" s="617"/>
      <c r="D44" s="618"/>
      <c r="E44" s="550"/>
      <c r="F44" s="550"/>
      <c r="G44" s="550"/>
      <c r="H44" s="550"/>
      <c r="I44" s="298"/>
    </row>
    <row r="45" spans="1:9" ht="13.5" customHeight="1">
      <c r="A45" s="614">
        <v>1</v>
      </c>
      <c r="B45" s="614">
        <v>23</v>
      </c>
      <c r="C45" s="489" t="s">
        <v>397</v>
      </c>
      <c r="D45" s="565">
        <v>2007</v>
      </c>
      <c r="E45" s="495" t="s">
        <v>370</v>
      </c>
      <c r="F45" s="495" t="s">
        <v>398</v>
      </c>
      <c r="G45" s="495" t="s">
        <v>399</v>
      </c>
      <c r="H45" s="495" t="s">
        <v>400</v>
      </c>
      <c r="I45" s="298">
        <v>50</v>
      </c>
    </row>
    <row r="46" spans="1:9" ht="13.5" customHeight="1">
      <c r="A46" s="565">
        <v>2</v>
      </c>
      <c r="B46" s="565">
        <v>24</v>
      </c>
      <c r="C46" s="495" t="s">
        <v>401</v>
      </c>
      <c r="D46" s="565">
        <v>2007</v>
      </c>
      <c r="E46" s="495" t="s">
        <v>347</v>
      </c>
      <c r="F46" s="495" t="s">
        <v>402</v>
      </c>
      <c r="G46" s="495" t="s">
        <v>403</v>
      </c>
      <c r="H46" s="495" t="s">
        <v>404</v>
      </c>
      <c r="I46" s="357">
        <v>35</v>
      </c>
    </row>
    <row r="47" spans="1:9" ht="15" customHeight="1">
      <c r="A47" s="619"/>
      <c r="B47" s="619"/>
      <c r="C47" s="619"/>
      <c r="D47" s="550"/>
      <c r="E47" s="550"/>
      <c r="F47" s="550"/>
      <c r="G47" s="550"/>
      <c r="H47" s="550"/>
      <c r="I47" s="298"/>
    </row>
    <row r="48" spans="1:9" ht="12.75" customHeight="1">
      <c r="A48" s="611" t="s">
        <v>74</v>
      </c>
      <c r="B48" s="616"/>
      <c r="C48" s="617"/>
      <c r="D48" s="618"/>
      <c r="E48" s="550"/>
      <c r="F48" s="550"/>
      <c r="G48" s="550"/>
      <c r="H48" s="550"/>
      <c r="I48" s="298"/>
    </row>
    <row r="49" spans="1:9" ht="12.75" customHeight="1">
      <c r="A49" s="614">
        <v>1</v>
      </c>
      <c r="B49" s="614">
        <v>25</v>
      </c>
      <c r="C49" s="489" t="s">
        <v>405</v>
      </c>
      <c r="D49" s="565">
        <v>2007</v>
      </c>
      <c r="E49" s="495" t="s">
        <v>347</v>
      </c>
      <c r="F49" s="495" t="s">
        <v>406</v>
      </c>
      <c r="G49" s="495" t="s">
        <v>407</v>
      </c>
      <c r="H49" s="495" t="s">
        <v>408</v>
      </c>
      <c r="I49" s="357">
        <v>50</v>
      </c>
    </row>
    <row r="50" spans="1:9" ht="15.75" customHeight="1">
      <c r="A50" s="565">
        <v>2</v>
      </c>
      <c r="B50" s="565">
        <v>26</v>
      </c>
      <c r="C50" s="495" t="s">
        <v>409</v>
      </c>
      <c r="D50" s="565">
        <v>2007</v>
      </c>
      <c r="E50" s="495" t="s">
        <v>347</v>
      </c>
      <c r="F50" s="495" t="s">
        <v>410</v>
      </c>
      <c r="G50" s="495" t="s">
        <v>411</v>
      </c>
      <c r="H50" s="495" t="s">
        <v>412</v>
      </c>
      <c r="I50" s="298">
        <v>35</v>
      </c>
    </row>
    <row r="51" spans="1:9" ht="15" customHeight="1">
      <c r="A51" s="565">
        <v>3</v>
      </c>
      <c r="B51" s="565">
        <v>30</v>
      </c>
      <c r="C51" s="495" t="s">
        <v>413</v>
      </c>
      <c r="D51" s="565">
        <v>2008</v>
      </c>
      <c r="E51" s="495" t="s">
        <v>370</v>
      </c>
      <c r="F51" s="495" t="s">
        <v>414</v>
      </c>
      <c r="G51" s="495" t="s">
        <v>415</v>
      </c>
      <c r="H51" s="495" t="s">
        <v>416</v>
      </c>
      <c r="I51" s="298">
        <v>25</v>
      </c>
    </row>
    <row r="52" spans="1:9" ht="15" customHeight="1">
      <c r="A52" s="565">
        <v>4</v>
      </c>
      <c r="B52" s="565">
        <v>27</v>
      </c>
      <c r="C52" s="495" t="s">
        <v>417</v>
      </c>
      <c r="D52" s="565">
        <v>2007</v>
      </c>
      <c r="E52" s="495" t="s">
        <v>360</v>
      </c>
      <c r="F52" s="495" t="s">
        <v>418</v>
      </c>
      <c r="G52" s="495" t="s">
        <v>419</v>
      </c>
      <c r="H52" s="495" t="s">
        <v>420</v>
      </c>
      <c r="I52" s="298">
        <v>20</v>
      </c>
    </row>
    <row r="53" spans="1:9" ht="15" customHeight="1">
      <c r="A53" s="565">
        <v>5</v>
      </c>
      <c r="B53" s="565">
        <v>28</v>
      </c>
      <c r="C53" s="495" t="s">
        <v>421</v>
      </c>
      <c r="D53" s="565">
        <v>2007</v>
      </c>
      <c r="E53" s="495" t="s">
        <v>328</v>
      </c>
      <c r="F53" s="495" t="s">
        <v>422</v>
      </c>
      <c r="G53" s="495" t="s">
        <v>423</v>
      </c>
      <c r="H53" s="495" t="s">
        <v>424</v>
      </c>
      <c r="I53" s="358">
        <v>16</v>
      </c>
    </row>
    <row r="54" spans="1:9" ht="15" customHeight="1">
      <c r="A54" s="565">
        <v>6</v>
      </c>
      <c r="B54" s="565">
        <v>29</v>
      </c>
      <c r="C54" s="495" t="s">
        <v>425</v>
      </c>
      <c r="D54" s="565">
        <v>2008</v>
      </c>
      <c r="E54" s="495" t="s">
        <v>360</v>
      </c>
      <c r="F54" s="495" t="s">
        <v>426</v>
      </c>
      <c r="G54" s="495" t="s">
        <v>427</v>
      </c>
      <c r="H54" s="495" t="s">
        <v>428</v>
      </c>
      <c r="I54" s="298">
        <v>10</v>
      </c>
    </row>
    <row r="55" spans="1:9" ht="13.8" customHeight="1">
      <c r="A55" s="619"/>
      <c r="B55" s="619"/>
      <c r="C55" s="619"/>
      <c r="D55" s="550"/>
      <c r="E55" s="550"/>
      <c r="F55" s="550"/>
      <c r="G55" s="550"/>
      <c r="H55" s="550"/>
      <c r="I55" s="621"/>
    </row>
    <row r="56" spans="1:9" ht="15.75" customHeight="1">
      <c r="A56" s="611" t="s">
        <v>83</v>
      </c>
      <c r="B56" s="616"/>
      <c r="C56" s="617"/>
      <c r="D56" s="618"/>
      <c r="E56" s="550"/>
      <c r="F56" s="550"/>
      <c r="G56" s="550"/>
      <c r="H56" s="550"/>
      <c r="I56" s="620"/>
    </row>
    <row r="57" spans="1:9" ht="15" customHeight="1">
      <c r="A57" s="614">
        <v>1</v>
      </c>
      <c r="B57" s="614">
        <v>37</v>
      </c>
      <c r="C57" s="489" t="s">
        <v>429</v>
      </c>
      <c r="D57" s="565">
        <v>2006</v>
      </c>
      <c r="E57" s="495" t="s">
        <v>212</v>
      </c>
      <c r="F57" s="495" t="s">
        <v>430</v>
      </c>
      <c r="G57" s="495" t="s">
        <v>431</v>
      </c>
      <c r="H57" s="495" t="s">
        <v>432</v>
      </c>
      <c r="I57" s="357">
        <v>50</v>
      </c>
    </row>
    <row r="58" spans="1:9" ht="15" customHeight="1">
      <c r="A58" s="565">
        <v>2</v>
      </c>
      <c r="B58" s="565">
        <v>32</v>
      </c>
      <c r="C58" s="495" t="s">
        <v>433</v>
      </c>
      <c r="D58" s="565">
        <v>2005</v>
      </c>
      <c r="E58" s="495" t="s">
        <v>347</v>
      </c>
      <c r="F58" s="495" t="s">
        <v>434</v>
      </c>
      <c r="G58" s="495" t="s">
        <v>435</v>
      </c>
      <c r="H58" s="495" t="s">
        <v>436</v>
      </c>
      <c r="I58" s="298">
        <v>35</v>
      </c>
    </row>
    <row r="59" spans="1:9" ht="15" customHeight="1">
      <c r="A59" s="565">
        <v>3</v>
      </c>
      <c r="B59" s="565">
        <v>33</v>
      </c>
      <c r="C59" s="495" t="s">
        <v>437</v>
      </c>
      <c r="D59" s="565">
        <v>2006</v>
      </c>
      <c r="E59" s="495" t="s">
        <v>332</v>
      </c>
      <c r="F59" s="495" t="s">
        <v>438</v>
      </c>
      <c r="G59" s="495" t="s">
        <v>439</v>
      </c>
      <c r="H59" s="495" t="s">
        <v>440</v>
      </c>
      <c r="I59" s="298">
        <v>25</v>
      </c>
    </row>
    <row r="60" spans="1:9" ht="12" customHeight="1">
      <c r="A60" s="565">
        <v>4</v>
      </c>
      <c r="B60" s="565">
        <v>38</v>
      </c>
      <c r="C60" s="495" t="s">
        <v>441</v>
      </c>
      <c r="D60" s="565">
        <v>2006</v>
      </c>
      <c r="E60" s="495" t="s">
        <v>219</v>
      </c>
      <c r="F60" s="495" t="s">
        <v>442</v>
      </c>
      <c r="G60" s="495" t="s">
        <v>443</v>
      </c>
      <c r="H60" s="495" t="s">
        <v>444</v>
      </c>
      <c r="I60" s="298">
        <v>20</v>
      </c>
    </row>
    <row r="61" spans="1:9" ht="12" customHeight="1">
      <c r="A61" s="565">
        <v>5</v>
      </c>
      <c r="B61" s="565">
        <v>36</v>
      </c>
      <c r="C61" s="495" t="s">
        <v>445</v>
      </c>
      <c r="D61" s="565">
        <v>2006</v>
      </c>
      <c r="E61" s="495" t="s">
        <v>289</v>
      </c>
      <c r="F61" s="495" t="s">
        <v>446</v>
      </c>
      <c r="G61" s="495" t="s">
        <v>447</v>
      </c>
      <c r="H61" s="495" t="s">
        <v>448</v>
      </c>
      <c r="I61" s="358">
        <v>16</v>
      </c>
    </row>
    <row r="62" spans="1:9" ht="12" customHeight="1">
      <c r="A62" s="565">
        <v>6</v>
      </c>
      <c r="B62" s="565">
        <v>35</v>
      </c>
      <c r="C62" s="495" t="s">
        <v>449</v>
      </c>
      <c r="D62" s="565">
        <v>2005</v>
      </c>
      <c r="E62" s="495" t="s">
        <v>300</v>
      </c>
      <c r="F62" s="495" t="s">
        <v>450</v>
      </c>
      <c r="G62" s="495" t="s">
        <v>451</v>
      </c>
      <c r="H62" s="495" t="s">
        <v>452</v>
      </c>
      <c r="I62" s="298">
        <v>12</v>
      </c>
    </row>
    <row r="63" spans="1:9" ht="12" customHeight="1">
      <c r="A63" s="615"/>
      <c r="B63" s="569"/>
      <c r="C63" s="615"/>
      <c r="D63" s="246"/>
      <c r="E63" s="381"/>
      <c r="F63" s="216"/>
      <c r="G63" s="216"/>
      <c r="H63" s="216"/>
      <c r="I63" s="613"/>
    </row>
    <row r="64" spans="1:9" ht="15.75" customHeight="1">
      <c r="A64" s="611" t="s">
        <v>100</v>
      </c>
      <c r="B64" s="616"/>
      <c r="C64" s="617"/>
      <c r="D64" s="618"/>
      <c r="E64" s="550"/>
      <c r="F64" s="550"/>
      <c r="G64" s="550"/>
      <c r="H64" s="550"/>
      <c r="I64" s="290"/>
    </row>
    <row r="65" spans="1:9" ht="15" customHeight="1">
      <c r="A65" s="614">
        <v>1</v>
      </c>
      <c r="B65" s="614">
        <v>39</v>
      </c>
      <c r="C65" s="489" t="s">
        <v>453</v>
      </c>
      <c r="D65" s="565">
        <v>2006</v>
      </c>
      <c r="E65" s="495" t="s">
        <v>365</v>
      </c>
      <c r="F65" s="495" t="s">
        <v>454</v>
      </c>
      <c r="G65" s="495" t="s">
        <v>455</v>
      </c>
      <c r="H65" s="495" t="s">
        <v>456</v>
      </c>
      <c r="I65" s="357">
        <v>50</v>
      </c>
    </row>
    <row r="66" spans="1:9" ht="13.5" customHeight="1">
      <c r="A66" s="622"/>
      <c r="B66" s="622"/>
      <c r="C66" s="623"/>
      <c r="D66" s="121"/>
      <c r="E66" s="242"/>
      <c r="F66" s="355"/>
      <c r="G66" s="355"/>
      <c r="H66" s="355"/>
      <c r="I66" s="624"/>
    </row>
    <row r="67" spans="1:9" ht="15.75" customHeight="1">
      <c r="A67" s="625" t="s">
        <v>103</v>
      </c>
      <c r="B67" s="626"/>
      <c r="C67" s="627"/>
      <c r="D67" s="628"/>
      <c r="E67" s="309"/>
      <c r="F67" s="629"/>
      <c r="G67" s="629"/>
      <c r="H67" s="629"/>
      <c r="I67" s="290"/>
    </row>
    <row r="68" spans="1:9" ht="13.8" customHeight="1">
      <c r="A68" s="614">
        <v>1</v>
      </c>
      <c r="B68" s="614">
        <v>8</v>
      </c>
      <c r="C68" s="489" t="s">
        <v>457</v>
      </c>
      <c r="D68" s="565">
        <v>1999</v>
      </c>
      <c r="E68" s="495" t="s">
        <v>458</v>
      </c>
      <c r="F68" s="495" t="s">
        <v>459</v>
      </c>
      <c r="G68" s="495" t="s">
        <v>460</v>
      </c>
      <c r="H68" s="495" t="s">
        <v>461</v>
      </c>
      <c r="I68" s="357">
        <v>50</v>
      </c>
    </row>
    <row r="69" spans="1:9" ht="13.8" customHeight="1">
      <c r="A69" s="565">
        <v>2</v>
      </c>
      <c r="B69" s="565">
        <v>9</v>
      </c>
      <c r="C69" s="495" t="s">
        <v>462</v>
      </c>
      <c r="D69" s="565">
        <v>2004</v>
      </c>
      <c r="E69" s="495" t="s">
        <v>292</v>
      </c>
      <c r="F69" s="495" t="s">
        <v>463</v>
      </c>
      <c r="G69" s="495" t="s">
        <v>464</v>
      </c>
      <c r="H69" s="495" t="s">
        <v>465</v>
      </c>
      <c r="I69" s="298">
        <v>35</v>
      </c>
    </row>
    <row r="70" spans="1:9" ht="13.8" customHeight="1">
      <c r="A70" s="565">
        <v>3</v>
      </c>
      <c r="B70" s="565">
        <v>6</v>
      </c>
      <c r="C70" s="495" t="s">
        <v>466</v>
      </c>
      <c r="D70" s="565">
        <v>2001</v>
      </c>
      <c r="E70" s="495" t="s">
        <v>467</v>
      </c>
      <c r="F70" s="495" t="s">
        <v>468</v>
      </c>
      <c r="G70" s="495" t="s">
        <v>469</v>
      </c>
      <c r="H70" s="495" t="s">
        <v>470</v>
      </c>
      <c r="I70" s="298">
        <v>25</v>
      </c>
    </row>
    <row r="71" spans="1:9" ht="13.5" customHeight="1">
      <c r="A71" s="565">
        <v>4</v>
      </c>
      <c r="B71" s="565">
        <v>7</v>
      </c>
      <c r="C71" s="495" t="s">
        <v>471</v>
      </c>
      <c r="D71" s="565">
        <v>2002</v>
      </c>
      <c r="E71" s="495" t="s">
        <v>328</v>
      </c>
      <c r="F71" s="495" t="s">
        <v>472</v>
      </c>
      <c r="G71" s="495" t="s">
        <v>473</v>
      </c>
      <c r="H71" s="495" t="s">
        <v>474</v>
      </c>
      <c r="I71" s="298">
        <v>20</v>
      </c>
    </row>
    <row r="72" spans="1:9" ht="15.75" customHeight="1">
      <c r="A72" s="565">
        <v>5</v>
      </c>
      <c r="B72" s="565">
        <v>4</v>
      </c>
      <c r="C72" s="495" t="s">
        <v>475</v>
      </c>
      <c r="D72" s="565">
        <v>2002</v>
      </c>
      <c r="E72" s="495" t="s">
        <v>476</v>
      </c>
      <c r="F72" s="495" t="s">
        <v>477</v>
      </c>
      <c r="G72" s="495" t="s">
        <v>478</v>
      </c>
      <c r="H72" s="495" t="s">
        <v>479</v>
      </c>
      <c r="I72" s="358">
        <v>16</v>
      </c>
    </row>
    <row r="73" spans="1:9" ht="15" customHeight="1">
      <c r="A73" s="565">
        <v>6</v>
      </c>
      <c r="B73" s="565">
        <v>3</v>
      </c>
      <c r="C73" s="495" t="s">
        <v>480</v>
      </c>
      <c r="D73" s="565">
        <v>2002</v>
      </c>
      <c r="E73" s="495" t="s">
        <v>458</v>
      </c>
      <c r="F73" s="495" t="s">
        <v>481</v>
      </c>
      <c r="G73" s="630">
        <v>44009</v>
      </c>
      <c r="H73" s="495" t="s">
        <v>482</v>
      </c>
      <c r="I73" s="298">
        <v>10</v>
      </c>
    </row>
    <row r="74" spans="1:9" ht="15" customHeight="1">
      <c r="A74" s="565">
        <v>7</v>
      </c>
      <c r="B74" s="565">
        <v>10</v>
      </c>
      <c r="C74" s="495" t="s">
        <v>483</v>
      </c>
      <c r="D74" s="565">
        <v>2004</v>
      </c>
      <c r="E74" s="495" t="s">
        <v>484</v>
      </c>
      <c r="F74" s="495" t="s">
        <v>485</v>
      </c>
      <c r="G74" s="495" t="s">
        <v>486</v>
      </c>
      <c r="H74" s="495" t="s">
        <v>487</v>
      </c>
      <c r="I74" s="298">
        <v>8</v>
      </c>
    </row>
    <row r="75" spans="1:9" ht="13.5" customHeight="1">
      <c r="A75" s="631"/>
      <c r="B75" s="468"/>
      <c r="C75" s="631"/>
      <c r="D75" s="304"/>
      <c r="E75" s="356"/>
      <c r="F75" s="356"/>
      <c r="G75" s="356"/>
      <c r="H75" s="632"/>
      <c r="I75" s="632"/>
    </row>
    <row r="76" spans="1:9" ht="15.75" customHeight="1">
      <c r="A76" s="611" t="s">
        <v>120</v>
      </c>
      <c r="B76" s="633"/>
      <c r="C76" s="634"/>
      <c r="D76" s="628"/>
      <c r="E76" s="629"/>
      <c r="F76" s="629"/>
      <c r="G76" s="629"/>
      <c r="H76" s="290"/>
      <c r="I76" s="290"/>
    </row>
    <row r="77" spans="1:9" ht="12.75" customHeight="1">
      <c r="A77" s="614">
        <v>1</v>
      </c>
      <c r="B77" s="614">
        <v>13</v>
      </c>
      <c r="C77" s="489" t="s">
        <v>488</v>
      </c>
      <c r="D77" s="565">
        <v>1999</v>
      </c>
      <c r="E77" s="495" t="s">
        <v>489</v>
      </c>
      <c r="F77" s="495" t="s">
        <v>490</v>
      </c>
      <c r="G77" s="495" t="s">
        <v>491</v>
      </c>
      <c r="H77" s="495" t="s">
        <v>492</v>
      </c>
      <c r="I77" s="357">
        <v>50</v>
      </c>
    </row>
    <row r="78" spans="1:9" ht="12.75" customHeight="1">
      <c r="A78" s="565">
        <v>2</v>
      </c>
      <c r="B78" s="565">
        <v>24</v>
      </c>
      <c r="C78" s="495" t="s">
        <v>493</v>
      </c>
      <c r="D78" s="565">
        <v>2001</v>
      </c>
      <c r="E78" s="495" t="s">
        <v>494</v>
      </c>
      <c r="F78" s="495" t="s">
        <v>446</v>
      </c>
      <c r="G78" s="495" t="s">
        <v>495</v>
      </c>
      <c r="H78" s="495" t="s">
        <v>496</v>
      </c>
      <c r="I78" s="298">
        <v>35</v>
      </c>
    </row>
    <row r="79" spans="1:9" ht="15.75" customHeight="1">
      <c r="A79" s="565">
        <v>3</v>
      </c>
      <c r="B79" s="565">
        <v>12</v>
      </c>
      <c r="C79" s="495" t="s">
        <v>497</v>
      </c>
      <c r="D79" s="565">
        <v>1999</v>
      </c>
      <c r="E79" s="495" t="s">
        <v>489</v>
      </c>
      <c r="F79" s="495" t="s">
        <v>498</v>
      </c>
      <c r="G79" s="495" t="s">
        <v>499</v>
      </c>
      <c r="H79" s="495" t="s">
        <v>500</v>
      </c>
      <c r="I79" s="298">
        <v>25</v>
      </c>
    </row>
    <row r="80" spans="1:9" ht="15" customHeight="1">
      <c r="A80" s="565">
        <v>4</v>
      </c>
      <c r="B80" s="565">
        <v>22</v>
      </c>
      <c r="C80" s="495" t="s">
        <v>501</v>
      </c>
      <c r="D80" s="565">
        <v>2000</v>
      </c>
      <c r="E80" s="495" t="s">
        <v>502</v>
      </c>
      <c r="F80" s="495" t="s">
        <v>503</v>
      </c>
      <c r="G80" s="495" t="s">
        <v>504</v>
      </c>
      <c r="H80" s="495" t="s">
        <v>505</v>
      </c>
      <c r="I80" s="298">
        <v>20</v>
      </c>
    </row>
    <row r="81" spans="1:9" ht="15" customHeight="1">
      <c r="A81" s="565">
        <v>5</v>
      </c>
      <c r="B81" s="565">
        <v>25</v>
      </c>
      <c r="C81" s="495" t="s">
        <v>506</v>
      </c>
      <c r="D81" s="565">
        <v>2004</v>
      </c>
      <c r="E81" s="495" t="s">
        <v>507</v>
      </c>
      <c r="F81" s="495" t="s">
        <v>490</v>
      </c>
      <c r="G81" s="495" t="s">
        <v>508</v>
      </c>
      <c r="H81" s="495" t="s">
        <v>509</v>
      </c>
      <c r="I81" s="358">
        <v>16</v>
      </c>
    </row>
    <row r="82" spans="1:9" ht="12.75" customHeight="1">
      <c r="A82" s="565">
        <v>6</v>
      </c>
      <c r="B82" s="565">
        <v>23</v>
      </c>
      <c r="C82" s="495" t="s">
        <v>510</v>
      </c>
      <c r="D82" s="565">
        <v>1999</v>
      </c>
      <c r="E82" s="495" t="s">
        <v>511</v>
      </c>
      <c r="F82" s="495" t="s">
        <v>512</v>
      </c>
      <c r="G82" s="495" t="s">
        <v>513</v>
      </c>
      <c r="H82" s="495" t="s">
        <v>514</v>
      </c>
      <c r="I82" s="298">
        <v>10</v>
      </c>
    </row>
    <row r="83" spans="1:9" ht="15.75" customHeight="1">
      <c r="A83" s="565">
        <v>7</v>
      </c>
      <c r="B83" s="565">
        <v>14</v>
      </c>
      <c r="C83" s="495" t="s">
        <v>515</v>
      </c>
      <c r="D83" s="565">
        <v>2003</v>
      </c>
      <c r="E83" s="495" t="s">
        <v>516</v>
      </c>
      <c r="F83" s="495" t="s">
        <v>517</v>
      </c>
      <c r="G83" s="495" t="s">
        <v>518</v>
      </c>
      <c r="H83" s="495" t="s">
        <v>519</v>
      </c>
      <c r="I83" s="298">
        <v>8</v>
      </c>
    </row>
    <row r="84" spans="1:9" ht="15" customHeight="1">
      <c r="A84" s="619"/>
      <c r="B84" s="619"/>
      <c r="C84" s="619"/>
      <c r="D84" s="550"/>
      <c r="E84" s="550"/>
      <c r="F84" s="550"/>
      <c r="G84" s="550"/>
      <c r="H84" s="550"/>
      <c r="I84" s="550"/>
    </row>
    <row r="85" spans="1:9" ht="15" customHeight="1">
      <c r="A85" s="635" t="s">
        <v>142</v>
      </c>
      <c r="B85" s="633"/>
      <c r="C85" s="634"/>
      <c r="D85" s="628"/>
      <c r="E85" s="629"/>
      <c r="F85" s="629"/>
      <c r="G85" s="629"/>
      <c r="H85" s="290"/>
      <c r="I85" s="290"/>
    </row>
    <row r="86" spans="1:9" ht="15" customHeight="1">
      <c r="A86" s="614">
        <v>1</v>
      </c>
      <c r="B86" s="614">
        <v>5</v>
      </c>
      <c r="C86" s="489" t="s">
        <v>520</v>
      </c>
      <c r="D86" s="565">
        <v>1996</v>
      </c>
      <c r="E86" s="495" t="s">
        <v>507</v>
      </c>
      <c r="F86" s="495" t="s">
        <v>521</v>
      </c>
      <c r="G86" s="495" t="s">
        <v>522</v>
      </c>
      <c r="H86" s="495" t="s">
        <v>523</v>
      </c>
      <c r="I86" s="357">
        <v>50</v>
      </c>
    </row>
    <row r="87" spans="1:9" ht="15" customHeight="1">
      <c r="A87" s="565">
        <v>2</v>
      </c>
      <c r="B87" s="565">
        <v>2</v>
      </c>
      <c r="C87" s="495" t="s">
        <v>524</v>
      </c>
      <c r="D87" s="565">
        <v>1988</v>
      </c>
      <c r="E87" s="495" t="s">
        <v>525</v>
      </c>
      <c r="F87" s="495" t="s">
        <v>526</v>
      </c>
      <c r="G87" s="495" t="s">
        <v>527</v>
      </c>
      <c r="H87" s="495" t="s">
        <v>528</v>
      </c>
      <c r="I87" s="298">
        <v>35</v>
      </c>
    </row>
    <row r="88" spans="1:9" ht="15" customHeight="1">
      <c r="A88" s="565">
        <v>3</v>
      </c>
      <c r="B88" s="565">
        <v>11</v>
      </c>
      <c r="C88" s="495" t="s">
        <v>529</v>
      </c>
      <c r="D88" s="565">
        <v>1997</v>
      </c>
      <c r="E88" s="495" t="s">
        <v>516</v>
      </c>
      <c r="F88" s="495" t="s">
        <v>530</v>
      </c>
      <c r="G88" s="630">
        <v>43888</v>
      </c>
      <c r="H88" s="495" t="s">
        <v>531</v>
      </c>
      <c r="I88" s="298">
        <v>25</v>
      </c>
    </row>
    <row r="89" spans="1:9" ht="15" customHeight="1">
      <c r="A89" s="619"/>
      <c r="B89" s="619"/>
      <c r="C89" s="619"/>
      <c r="D89" s="550"/>
      <c r="E89" s="550"/>
      <c r="F89" s="550"/>
      <c r="G89" s="550"/>
      <c r="H89" s="550"/>
      <c r="I89" s="550"/>
    </row>
    <row r="90" spans="1:9" ht="15" customHeight="1">
      <c r="A90" s="611" t="s">
        <v>150</v>
      </c>
      <c r="B90" s="633"/>
      <c r="C90" s="634"/>
      <c r="D90" s="628"/>
      <c r="E90" s="629"/>
      <c r="F90" s="629"/>
      <c r="G90" s="629"/>
      <c r="H90" s="290"/>
      <c r="I90" s="290"/>
    </row>
    <row r="91" spans="1:9" ht="15" customHeight="1">
      <c r="A91" s="614">
        <v>1</v>
      </c>
      <c r="B91" s="614">
        <v>21</v>
      </c>
      <c r="C91" s="489" t="s">
        <v>532</v>
      </c>
      <c r="D91" s="565">
        <v>1990</v>
      </c>
      <c r="E91" s="495" t="s">
        <v>516</v>
      </c>
      <c r="F91" s="495" t="s">
        <v>533</v>
      </c>
      <c r="G91" s="495" t="s">
        <v>340</v>
      </c>
      <c r="H91" s="495" t="s">
        <v>534</v>
      </c>
      <c r="I91" s="357">
        <v>50</v>
      </c>
    </row>
    <row r="92" spans="1:9" ht="15" customHeight="1">
      <c r="A92" s="565">
        <v>2</v>
      </c>
      <c r="B92" s="565">
        <v>15</v>
      </c>
      <c r="C92" s="495" t="s">
        <v>535</v>
      </c>
      <c r="D92" s="565">
        <v>1991</v>
      </c>
      <c r="E92" s="495" t="s">
        <v>516</v>
      </c>
      <c r="F92" s="495" t="s">
        <v>344</v>
      </c>
      <c r="G92" s="495" t="s">
        <v>536</v>
      </c>
      <c r="H92" s="495" t="s">
        <v>537</v>
      </c>
      <c r="I92" s="298">
        <v>35</v>
      </c>
    </row>
    <row r="93" spans="1:9" ht="15" customHeight="1">
      <c r="A93" s="565">
        <v>3</v>
      </c>
      <c r="B93" s="565">
        <v>18</v>
      </c>
      <c r="C93" s="495" t="s">
        <v>538</v>
      </c>
      <c r="D93" s="565">
        <v>1995</v>
      </c>
      <c r="E93" s="495" t="s">
        <v>539</v>
      </c>
      <c r="F93" s="495" t="s">
        <v>540</v>
      </c>
      <c r="G93" s="495" t="s">
        <v>541</v>
      </c>
      <c r="H93" s="495" t="s">
        <v>542</v>
      </c>
      <c r="I93" s="298">
        <v>25</v>
      </c>
    </row>
  </sheetData>
  <mergeCells count="3">
    <mergeCell ref="A2:I2"/>
    <mergeCell ref="A3:I3"/>
    <mergeCell ref="A16:C16"/>
  </mergeCells>
  <pageMargins left="0.25" right="0.25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96"/>
  <sheetViews>
    <sheetView showGridLines="0" workbookViewId="0"/>
  </sheetViews>
  <sheetFormatPr defaultColWidth="8.88671875" defaultRowHeight="15.45" customHeight="1"/>
  <cols>
    <col min="1" max="1" width="7" style="636" customWidth="1"/>
    <col min="2" max="2" width="7.6640625" style="636" customWidth="1"/>
    <col min="3" max="3" width="22.6640625" style="636" customWidth="1"/>
    <col min="4" max="4" width="11.21875" style="636" customWidth="1"/>
    <col min="5" max="5" width="24.109375" style="636" customWidth="1"/>
    <col min="6" max="6" width="9" style="636" customWidth="1"/>
    <col min="7" max="7" width="8.88671875" style="636" customWidth="1"/>
    <col min="8" max="8" width="9.33203125" style="636" customWidth="1"/>
    <col min="9" max="9" width="8.21875" style="636" customWidth="1"/>
    <col min="10" max="10" width="8.88671875" style="636" customWidth="1"/>
    <col min="11" max="16384" width="8.88671875" style="636"/>
  </cols>
  <sheetData>
    <row r="1" spans="1:9" ht="56.25" customHeight="1">
      <c r="A1" s="329"/>
      <c r="B1" s="329"/>
      <c r="C1" s="329"/>
      <c r="D1" s="329"/>
      <c r="E1" s="329"/>
      <c r="F1" s="329"/>
      <c r="G1" s="329"/>
      <c r="H1" s="329"/>
      <c r="I1" s="329"/>
    </row>
    <row r="2" spans="1:9" ht="18.75" customHeight="1">
      <c r="A2" s="718" t="s">
        <v>543</v>
      </c>
      <c r="B2" s="719"/>
      <c r="C2" s="719"/>
      <c r="D2" s="719"/>
      <c r="E2" s="719"/>
      <c r="F2" s="719"/>
      <c r="G2" s="719"/>
      <c r="H2" s="719"/>
      <c r="I2" s="719"/>
    </row>
    <row r="3" spans="1:9" ht="30" customHeight="1">
      <c r="A3" s="726" t="s">
        <v>265</v>
      </c>
      <c r="B3" s="727"/>
      <c r="C3" s="727"/>
      <c r="D3" s="727"/>
      <c r="E3" s="727"/>
      <c r="F3" s="727"/>
      <c r="G3" s="727"/>
      <c r="H3" s="727"/>
      <c r="I3" s="728"/>
    </row>
    <row r="4" spans="1:9" ht="11.25" customHeight="1">
      <c r="A4" s="330"/>
      <c r="B4" s="331"/>
      <c r="C4" s="331"/>
      <c r="D4" s="331"/>
      <c r="E4" s="331"/>
      <c r="F4" s="331"/>
      <c r="G4" s="331"/>
      <c r="H4" s="331"/>
      <c r="I4" s="331"/>
    </row>
    <row r="5" spans="1:9" ht="13.5" customHeight="1">
      <c r="A5" s="332" t="s">
        <v>164</v>
      </c>
      <c r="B5" s="333"/>
      <c r="C5" s="333"/>
      <c r="D5" s="334">
        <v>44100</v>
      </c>
      <c r="E5" s="335"/>
      <c r="F5" s="335"/>
      <c r="G5" s="335"/>
      <c r="H5" s="335"/>
      <c r="I5" s="335"/>
    </row>
    <row r="6" spans="1:9" ht="15.75" customHeight="1">
      <c r="A6" s="332" t="s">
        <v>166</v>
      </c>
      <c r="B6" s="329"/>
      <c r="C6" s="329"/>
      <c r="D6" s="333"/>
      <c r="E6" s="329"/>
      <c r="F6" s="329"/>
      <c r="G6" s="329"/>
      <c r="H6" s="329"/>
      <c r="I6" s="329"/>
    </row>
    <row r="7" spans="1:9" ht="15" customHeight="1">
      <c r="A7" s="332" t="s">
        <v>168</v>
      </c>
      <c r="B7" s="329"/>
      <c r="C7" s="329"/>
      <c r="D7" s="333"/>
      <c r="E7" s="329"/>
      <c r="F7" s="329"/>
      <c r="G7" s="329"/>
      <c r="H7" s="329"/>
      <c r="I7" s="329"/>
    </row>
    <row r="8" spans="1:9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  <c r="H8" s="329"/>
      <c r="I8" s="329"/>
    </row>
    <row r="9" spans="1:9" ht="15.75" customHeight="1">
      <c r="A9" s="332" t="s">
        <v>244</v>
      </c>
      <c r="B9" s="329"/>
      <c r="C9" s="329"/>
      <c r="D9" s="333"/>
      <c r="E9" s="336"/>
      <c r="F9" s="337"/>
      <c r="G9" s="337"/>
      <c r="H9" s="337"/>
      <c r="I9" s="329"/>
    </row>
    <row r="10" spans="1:9" ht="15.75" customHeight="1">
      <c r="A10" s="332" t="s">
        <v>245</v>
      </c>
      <c r="B10" s="329"/>
      <c r="C10" s="329"/>
      <c r="D10" s="333"/>
      <c r="E10" s="336"/>
      <c r="F10" s="337"/>
      <c r="G10" s="337"/>
      <c r="H10" s="337"/>
      <c r="I10" s="329"/>
    </row>
    <row r="11" spans="1:9" ht="15.75" customHeight="1">
      <c r="A11" s="332" t="s">
        <v>174</v>
      </c>
      <c r="B11" s="329"/>
      <c r="C11" s="329"/>
      <c r="D11" s="333"/>
      <c r="E11" s="329"/>
      <c r="F11" s="329"/>
      <c r="G11" s="329"/>
      <c r="H11" s="329"/>
      <c r="I11" s="329"/>
    </row>
    <row r="12" spans="1:9" ht="15.75" customHeight="1">
      <c r="A12" s="332" t="s">
        <v>176</v>
      </c>
      <c r="B12" s="329"/>
      <c r="C12" s="329"/>
      <c r="D12" s="333"/>
      <c r="E12" s="329"/>
      <c r="F12" s="329"/>
      <c r="G12" s="329"/>
      <c r="H12" s="329"/>
      <c r="I12" s="329"/>
    </row>
    <row r="13" spans="1:9" ht="7.95" customHeight="1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ht="14.25" customHeight="1">
      <c r="A14" s="339"/>
      <c r="B14" s="340" t="s">
        <v>180</v>
      </c>
      <c r="C14" s="340" t="s">
        <v>2</v>
      </c>
      <c r="D14" s="340" t="s">
        <v>323</v>
      </c>
      <c r="E14" s="340" t="s">
        <v>3</v>
      </c>
      <c r="F14" s="340" t="s">
        <v>181</v>
      </c>
      <c r="G14" s="340" t="s">
        <v>182</v>
      </c>
      <c r="H14" s="340" t="s">
        <v>183</v>
      </c>
      <c r="I14" s="342" t="s">
        <v>1</v>
      </c>
    </row>
    <row r="15" spans="1:9" ht="10.5" customHeight="1">
      <c r="A15" s="343"/>
      <c r="B15" s="344"/>
      <c r="C15" s="345"/>
      <c r="D15" s="610"/>
      <c r="E15" s="506"/>
      <c r="F15" s="507"/>
      <c r="G15" s="507"/>
      <c r="H15" s="507"/>
      <c r="I15" s="508"/>
    </row>
    <row r="16" spans="1:9" ht="15.75" customHeight="1">
      <c r="A16" s="729" t="s">
        <v>178</v>
      </c>
      <c r="B16" s="730"/>
      <c r="C16" s="731"/>
      <c r="D16" s="612"/>
      <c r="E16" s="309"/>
      <c r="F16" s="235"/>
      <c r="G16" s="235"/>
      <c r="H16" s="235"/>
      <c r="I16" s="613"/>
    </row>
    <row r="17" spans="1:9" ht="15" customHeight="1">
      <c r="A17" s="637"/>
      <c r="B17" s="637"/>
      <c r="C17" s="637"/>
      <c r="D17" s="550"/>
      <c r="E17" s="550"/>
      <c r="F17" s="550"/>
      <c r="G17" s="550"/>
      <c r="H17" s="356"/>
      <c r="I17" s="357">
        <v>50</v>
      </c>
    </row>
    <row r="18" spans="1:9" ht="15" customHeight="1">
      <c r="A18" s="550"/>
      <c r="B18" s="550"/>
      <c r="C18" s="550"/>
      <c r="D18" s="550"/>
      <c r="E18" s="550"/>
      <c r="F18" s="550"/>
      <c r="G18" s="550"/>
      <c r="H18" s="356"/>
      <c r="I18" s="298">
        <v>35</v>
      </c>
    </row>
    <row r="19" spans="1:9" ht="15" customHeight="1">
      <c r="A19" s="550"/>
      <c r="B19" s="550"/>
      <c r="C19" s="550"/>
      <c r="D19" s="550"/>
      <c r="E19" s="550"/>
      <c r="F19" s="550"/>
      <c r="G19" s="550"/>
      <c r="H19" s="356"/>
      <c r="I19" s="298">
        <v>25</v>
      </c>
    </row>
    <row r="20" spans="1:9" ht="15" customHeight="1">
      <c r="A20" s="550"/>
      <c r="B20" s="550"/>
      <c r="C20" s="550"/>
      <c r="D20" s="550"/>
      <c r="E20" s="550"/>
      <c r="F20" s="550"/>
      <c r="G20" s="550"/>
      <c r="H20" s="356"/>
      <c r="I20" s="298">
        <v>20</v>
      </c>
    </row>
    <row r="21" spans="1:9" ht="15" customHeight="1">
      <c r="A21" s="550"/>
      <c r="B21" s="550"/>
      <c r="C21" s="550"/>
      <c r="D21" s="550"/>
      <c r="E21" s="550"/>
      <c r="F21" s="550"/>
      <c r="G21" s="550"/>
      <c r="H21" s="356"/>
      <c r="I21" s="358">
        <v>16</v>
      </c>
    </row>
    <row r="22" spans="1:9" ht="15" customHeight="1">
      <c r="A22" s="550"/>
      <c r="B22" s="550"/>
      <c r="C22" s="550"/>
      <c r="D22" s="550"/>
      <c r="E22" s="550"/>
      <c r="F22" s="550"/>
      <c r="G22" s="550"/>
      <c r="H22" s="356"/>
      <c r="I22" s="298">
        <v>12</v>
      </c>
    </row>
    <row r="23" spans="1:9" ht="14.25" customHeight="1">
      <c r="A23" s="550"/>
      <c r="B23" s="550"/>
      <c r="C23" s="550"/>
      <c r="D23" s="550"/>
      <c r="E23" s="550"/>
      <c r="F23" s="550"/>
      <c r="G23" s="550"/>
      <c r="H23" s="216"/>
      <c r="I23" s="298">
        <v>10</v>
      </c>
    </row>
    <row r="24" spans="1:9" ht="14.25" customHeight="1">
      <c r="A24" s="615"/>
      <c r="B24" s="569"/>
      <c r="C24" s="615"/>
      <c r="D24" s="246"/>
      <c r="E24" s="381"/>
      <c r="F24" s="216"/>
      <c r="G24" s="216"/>
      <c r="H24" s="216"/>
      <c r="I24" s="613"/>
    </row>
    <row r="25" spans="1:9" ht="14.25" customHeight="1">
      <c r="A25" s="611" t="s">
        <v>42</v>
      </c>
      <c r="B25" s="616"/>
      <c r="C25" s="617"/>
      <c r="D25" s="618"/>
      <c r="E25" s="550"/>
      <c r="F25" s="550"/>
      <c r="G25" s="550"/>
      <c r="H25" s="550"/>
      <c r="I25" s="613"/>
    </row>
    <row r="26" spans="1:9" ht="14.25" customHeight="1">
      <c r="A26" s="614">
        <v>1</v>
      </c>
      <c r="B26" s="614">
        <v>11</v>
      </c>
      <c r="C26" s="489" t="s">
        <v>346</v>
      </c>
      <c r="D26" s="565">
        <v>2011</v>
      </c>
      <c r="E26" s="495" t="s">
        <v>347</v>
      </c>
      <c r="F26" s="495" t="s">
        <v>544</v>
      </c>
      <c r="G26" s="550"/>
      <c r="H26" s="550"/>
      <c r="I26" s="357">
        <v>50</v>
      </c>
    </row>
    <row r="27" spans="1:9" ht="14.25" customHeight="1">
      <c r="A27" s="619"/>
      <c r="B27" s="619"/>
      <c r="C27" s="619"/>
      <c r="D27" s="550"/>
      <c r="E27" s="550"/>
      <c r="F27" s="550"/>
      <c r="G27" s="550"/>
      <c r="H27" s="550"/>
      <c r="I27" s="613"/>
    </row>
    <row r="28" spans="1:9" ht="14.25" customHeight="1">
      <c r="A28" s="611" t="s">
        <v>48</v>
      </c>
      <c r="B28" s="616"/>
      <c r="C28" s="617"/>
      <c r="D28" s="618"/>
      <c r="E28" s="550"/>
      <c r="F28" s="550"/>
      <c r="G28" s="550"/>
      <c r="H28" s="550"/>
      <c r="I28" s="613"/>
    </row>
    <row r="29" spans="1:9" ht="14.25" customHeight="1">
      <c r="A29" s="614">
        <v>1</v>
      </c>
      <c r="B29" s="614">
        <v>13</v>
      </c>
      <c r="C29" s="489" t="s">
        <v>351</v>
      </c>
      <c r="D29" s="565">
        <v>2011</v>
      </c>
      <c r="E29" s="495" t="s">
        <v>332</v>
      </c>
      <c r="F29" s="495" t="s">
        <v>545</v>
      </c>
      <c r="G29" s="550"/>
      <c r="H29" s="550"/>
      <c r="I29" s="357">
        <v>50</v>
      </c>
    </row>
    <row r="30" spans="1:9" ht="14.25" customHeight="1">
      <c r="A30" s="619"/>
      <c r="B30" s="619"/>
      <c r="C30" s="619"/>
      <c r="D30" s="550"/>
      <c r="E30" s="550"/>
      <c r="F30" s="550"/>
      <c r="G30" s="550"/>
      <c r="H30" s="550"/>
      <c r="I30" s="613"/>
    </row>
    <row r="31" spans="1:9" ht="15.75" customHeight="1">
      <c r="A31" s="611" t="s">
        <v>192</v>
      </c>
      <c r="B31" s="616"/>
      <c r="C31" s="617"/>
      <c r="D31" s="618"/>
      <c r="E31" s="550"/>
      <c r="F31" s="550"/>
      <c r="G31" s="550"/>
      <c r="H31" s="550"/>
      <c r="I31" s="620"/>
    </row>
    <row r="32" spans="1:9" ht="15" customHeight="1">
      <c r="A32" s="638">
        <v>1</v>
      </c>
      <c r="B32" s="638">
        <v>16</v>
      </c>
      <c r="C32" s="639" t="s">
        <v>355</v>
      </c>
      <c r="D32" s="640">
        <v>2009</v>
      </c>
      <c r="E32" s="641" t="s">
        <v>114</v>
      </c>
      <c r="F32" s="642" t="s">
        <v>546</v>
      </c>
      <c r="G32" s="550"/>
      <c r="H32" s="550"/>
      <c r="I32" s="357">
        <v>50</v>
      </c>
    </row>
    <row r="33" spans="1:9" ht="12.75" customHeight="1">
      <c r="A33" s="643">
        <v>2</v>
      </c>
      <c r="B33" s="643">
        <v>17</v>
      </c>
      <c r="C33" s="644" t="s">
        <v>359</v>
      </c>
      <c r="D33" s="643">
        <v>2010</v>
      </c>
      <c r="E33" s="644" t="s">
        <v>360</v>
      </c>
      <c r="F33" s="645" t="s">
        <v>547</v>
      </c>
      <c r="G33" s="550"/>
      <c r="H33" s="550"/>
      <c r="I33" s="298">
        <v>35</v>
      </c>
    </row>
    <row r="34" spans="1:9" ht="15.75" customHeight="1">
      <c r="A34" s="643">
        <v>3</v>
      </c>
      <c r="B34" s="643">
        <v>14</v>
      </c>
      <c r="C34" s="644" t="s">
        <v>369</v>
      </c>
      <c r="D34" s="643">
        <v>2010</v>
      </c>
      <c r="E34" s="644" t="s">
        <v>370</v>
      </c>
      <c r="F34" s="645" t="s">
        <v>548</v>
      </c>
      <c r="G34" s="550"/>
      <c r="H34" s="550"/>
      <c r="I34" s="298">
        <v>25</v>
      </c>
    </row>
    <row r="35" spans="1:9" ht="12.75" customHeight="1">
      <c r="A35" s="646">
        <v>4</v>
      </c>
      <c r="B35" s="646">
        <v>15</v>
      </c>
      <c r="C35" s="647" t="s">
        <v>364</v>
      </c>
      <c r="D35" s="646">
        <v>2010</v>
      </c>
      <c r="E35" s="647" t="s">
        <v>365</v>
      </c>
      <c r="F35" s="648" t="s">
        <v>549</v>
      </c>
      <c r="G35" s="550"/>
      <c r="H35" s="550"/>
      <c r="I35" s="298">
        <v>20</v>
      </c>
    </row>
    <row r="36" spans="1:9" ht="12.75" customHeight="1">
      <c r="A36" s="619"/>
      <c r="B36" s="619"/>
      <c r="C36" s="619"/>
      <c r="D36" s="550"/>
      <c r="E36" s="550"/>
      <c r="F36" s="550"/>
      <c r="G36" s="550"/>
      <c r="H36" s="550"/>
      <c r="I36" s="298"/>
    </row>
    <row r="37" spans="1:9" ht="15.75" customHeight="1">
      <c r="A37" s="611" t="s">
        <v>63</v>
      </c>
      <c r="B37" s="616"/>
      <c r="C37" s="617"/>
      <c r="D37" s="618"/>
      <c r="E37" s="550"/>
      <c r="F37" s="550"/>
      <c r="G37" s="550"/>
      <c r="H37" s="550"/>
      <c r="I37" s="620"/>
    </row>
    <row r="38" spans="1:9" ht="15.45" customHeight="1">
      <c r="A38" s="638">
        <v>1</v>
      </c>
      <c r="B38" s="638">
        <v>19</v>
      </c>
      <c r="C38" s="639" t="s">
        <v>379</v>
      </c>
      <c r="D38" s="640">
        <v>2009</v>
      </c>
      <c r="E38" s="641" t="s">
        <v>380</v>
      </c>
      <c r="F38" s="642" t="s">
        <v>550</v>
      </c>
      <c r="G38" s="550"/>
      <c r="H38" s="550"/>
      <c r="I38" s="357">
        <v>50</v>
      </c>
    </row>
    <row r="39" spans="1:9" ht="15.45" customHeight="1">
      <c r="A39" s="643">
        <v>2</v>
      </c>
      <c r="B39" s="643">
        <v>18</v>
      </c>
      <c r="C39" s="644" t="s">
        <v>374</v>
      </c>
      <c r="D39" s="643">
        <v>2010</v>
      </c>
      <c r="E39" s="644" t="s">
        <v>375</v>
      </c>
      <c r="F39" s="645" t="s">
        <v>551</v>
      </c>
      <c r="G39" s="550"/>
      <c r="H39" s="550"/>
      <c r="I39" s="298">
        <v>35</v>
      </c>
    </row>
    <row r="40" spans="1:9" ht="13.5" customHeight="1">
      <c r="A40" s="643">
        <v>3</v>
      </c>
      <c r="B40" s="643">
        <v>21</v>
      </c>
      <c r="C40" s="644" t="s">
        <v>384</v>
      </c>
      <c r="D40" s="643">
        <v>2009</v>
      </c>
      <c r="E40" s="644" t="s">
        <v>385</v>
      </c>
      <c r="F40" s="645" t="s">
        <v>552</v>
      </c>
      <c r="G40" s="550"/>
      <c r="H40" s="550"/>
      <c r="I40" s="298">
        <v>25</v>
      </c>
    </row>
    <row r="41" spans="1:9" ht="13.5" customHeight="1">
      <c r="A41" s="643">
        <v>4</v>
      </c>
      <c r="B41" s="643">
        <v>20</v>
      </c>
      <c r="C41" s="644" t="s">
        <v>389</v>
      </c>
      <c r="D41" s="643">
        <v>2010</v>
      </c>
      <c r="E41" s="644" t="s">
        <v>385</v>
      </c>
      <c r="F41" s="645" t="s">
        <v>553</v>
      </c>
      <c r="G41" s="550"/>
      <c r="H41" s="550"/>
      <c r="I41" s="298">
        <v>20</v>
      </c>
    </row>
    <row r="42" spans="1:9" ht="15.75" customHeight="1">
      <c r="A42" s="646">
        <v>5</v>
      </c>
      <c r="B42" s="646">
        <v>22</v>
      </c>
      <c r="C42" s="647" t="s">
        <v>393</v>
      </c>
      <c r="D42" s="646">
        <v>2009</v>
      </c>
      <c r="E42" s="647" t="s">
        <v>385</v>
      </c>
      <c r="F42" s="648" t="s">
        <v>554</v>
      </c>
      <c r="G42" s="550"/>
      <c r="H42" s="550"/>
      <c r="I42" s="358">
        <v>16</v>
      </c>
    </row>
    <row r="43" spans="1:9" ht="15" customHeight="1">
      <c r="A43" s="619"/>
      <c r="B43" s="619"/>
      <c r="C43" s="619"/>
      <c r="D43" s="550"/>
      <c r="E43" s="550"/>
      <c r="F43" s="550"/>
      <c r="G43" s="550"/>
      <c r="H43" s="550"/>
      <c r="I43" s="298"/>
    </row>
    <row r="44" spans="1:9" ht="15" customHeight="1">
      <c r="A44" s="611" t="s">
        <v>70</v>
      </c>
      <c r="B44" s="616"/>
      <c r="C44" s="617"/>
      <c r="D44" s="618"/>
      <c r="E44" s="550"/>
      <c r="F44" s="550"/>
      <c r="G44" s="550"/>
      <c r="H44" s="550"/>
      <c r="I44" s="298"/>
    </row>
    <row r="45" spans="1:9" ht="13.5" customHeight="1">
      <c r="A45" s="638">
        <v>1</v>
      </c>
      <c r="B45" s="638">
        <v>24</v>
      </c>
      <c r="C45" s="639" t="s">
        <v>401</v>
      </c>
      <c r="D45" s="640">
        <v>2007</v>
      </c>
      <c r="E45" s="641" t="s">
        <v>347</v>
      </c>
      <c r="F45" s="642" t="s">
        <v>555</v>
      </c>
      <c r="G45" s="550"/>
      <c r="H45" s="550"/>
      <c r="I45" s="298">
        <v>50</v>
      </c>
    </row>
    <row r="46" spans="1:9" ht="13.5" customHeight="1">
      <c r="A46" s="646">
        <v>2</v>
      </c>
      <c r="B46" s="646">
        <v>23</v>
      </c>
      <c r="C46" s="647" t="s">
        <v>397</v>
      </c>
      <c r="D46" s="646">
        <v>2007</v>
      </c>
      <c r="E46" s="647" t="s">
        <v>370</v>
      </c>
      <c r="F46" s="648" t="s">
        <v>556</v>
      </c>
      <c r="G46" s="550"/>
      <c r="H46" s="550"/>
      <c r="I46" s="357">
        <v>35</v>
      </c>
    </row>
    <row r="47" spans="1:9" ht="15" customHeight="1">
      <c r="A47" s="619"/>
      <c r="B47" s="619"/>
      <c r="C47" s="619"/>
      <c r="D47" s="550"/>
      <c r="E47" s="550"/>
      <c r="F47" s="550"/>
      <c r="G47" s="550"/>
      <c r="H47" s="550"/>
      <c r="I47" s="298"/>
    </row>
    <row r="48" spans="1:9" ht="12.75" customHeight="1">
      <c r="A48" s="611" t="s">
        <v>74</v>
      </c>
      <c r="B48" s="616"/>
      <c r="C48" s="617"/>
      <c r="D48" s="618"/>
      <c r="E48" s="550"/>
      <c r="F48" s="550"/>
      <c r="G48" s="550"/>
      <c r="H48" s="550"/>
      <c r="I48" s="298"/>
    </row>
    <row r="49" spans="1:9" ht="12.75" customHeight="1">
      <c r="A49" s="638">
        <v>1</v>
      </c>
      <c r="B49" s="638">
        <v>25</v>
      </c>
      <c r="C49" s="639" t="s">
        <v>405</v>
      </c>
      <c r="D49" s="640">
        <v>2007</v>
      </c>
      <c r="E49" s="641" t="s">
        <v>347</v>
      </c>
      <c r="F49" s="642" t="s">
        <v>557</v>
      </c>
      <c r="G49" s="550"/>
      <c r="H49" s="550"/>
      <c r="I49" s="357">
        <v>50</v>
      </c>
    </row>
    <row r="50" spans="1:9" ht="15.75" customHeight="1">
      <c r="A50" s="643">
        <v>2</v>
      </c>
      <c r="B50" s="643">
        <v>30</v>
      </c>
      <c r="C50" s="644" t="s">
        <v>413</v>
      </c>
      <c r="D50" s="643">
        <v>2008</v>
      </c>
      <c r="E50" s="644" t="s">
        <v>370</v>
      </c>
      <c r="F50" s="645" t="s">
        <v>558</v>
      </c>
      <c r="G50" s="550"/>
      <c r="H50" s="550"/>
      <c r="I50" s="298">
        <v>35</v>
      </c>
    </row>
    <row r="51" spans="1:9" ht="15" customHeight="1">
      <c r="A51" s="643">
        <v>3</v>
      </c>
      <c r="B51" s="643">
        <v>27</v>
      </c>
      <c r="C51" s="644" t="s">
        <v>417</v>
      </c>
      <c r="D51" s="643">
        <v>2007</v>
      </c>
      <c r="E51" s="644" t="s">
        <v>360</v>
      </c>
      <c r="F51" s="645" t="s">
        <v>559</v>
      </c>
      <c r="G51" s="550"/>
      <c r="H51" s="550"/>
      <c r="I51" s="298">
        <v>25</v>
      </c>
    </row>
    <row r="52" spans="1:9" ht="15" customHeight="1">
      <c r="A52" s="643">
        <v>4</v>
      </c>
      <c r="B52" s="643">
        <v>28</v>
      </c>
      <c r="C52" s="644" t="s">
        <v>421</v>
      </c>
      <c r="D52" s="643">
        <v>2007</v>
      </c>
      <c r="E52" s="644" t="s">
        <v>328</v>
      </c>
      <c r="F52" s="645" t="s">
        <v>560</v>
      </c>
      <c r="G52" s="550"/>
      <c r="H52" s="550"/>
      <c r="I52" s="298">
        <v>20</v>
      </c>
    </row>
    <row r="53" spans="1:9" ht="15" customHeight="1">
      <c r="A53" s="643">
        <v>5</v>
      </c>
      <c r="B53" s="643">
        <v>29</v>
      </c>
      <c r="C53" s="644" t="s">
        <v>425</v>
      </c>
      <c r="D53" s="643">
        <v>2008</v>
      </c>
      <c r="E53" s="644" t="s">
        <v>360</v>
      </c>
      <c r="F53" s="645" t="s">
        <v>427</v>
      </c>
      <c r="G53" s="550"/>
      <c r="H53" s="550"/>
      <c r="I53" s="358">
        <v>16</v>
      </c>
    </row>
    <row r="54" spans="1:9" ht="15" customHeight="1">
      <c r="A54" s="646">
        <v>6</v>
      </c>
      <c r="B54" s="646">
        <v>26</v>
      </c>
      <c r="C54" s="647" t="s">
        <v>409</v>
      </c>
      <c r="D54" s="646">
        <v>2007</v>
      </c>
      <c r="E54" s="647" t="s">
        <v>347</v>
      </c>
      <c r="F54" s="648" t="s">
        <v>561</v>
      </c>
      <c r="G54" s="550"/>
      <c r="H54" s="550"/>
      <c r="I54" s="298">
        <v>10</v>
      </c>
    </row>
    <row r="55" spans="1:9" ht="13.8" customHeight="1">
      <c r="A55" s="619"/>
      <c r="B55" s="619"/>
      <c r="C55" s="619"/>
      <c r="D55" s="550"/>
      <c r="E55" s="550"/>
      <c r="F55" s="550"/>
      <c r="G55" s="550"/>
      <c r="H55" s="550"/>
      <c r="I55" s="621"/>
    </row>
    <row r="56" spans="1:9" ht="15.75" customHeight="1">
      <c r="A56" s="611" t="s">
        <v>83</v>
      </c>
      <c r="B56" s="616"/>
      <c r="C56" s="617"/>
      <c r="D56" s="618"/>
      <c r="E56" s="550"/>
      <c r="F56" s="550"/>
      <c r="G56" s="550"/>
      <c r="H56" s="550"/>
      <c r="I56" s="620"/>
    </row>
    <row r="57" spans="1:9" ht="15" customHeight="1">
      <c r="A57" s="638">
        <v>1</v>
      </c>
      <c r="B57" s="638">
        <v>32</v>
      </c>
      <c r="C57" s="639" t="s">
        <v>433</v>
      </c>
      <c r="D57" s="640">
        <v>2005</v>
      </c>
      <c r="E57" s="641" t="s">
        <v>347</v>
      </c>
      <c r="F57" s="642" t="s">
        <v>562</v>
      </c>
      <c r="G57" s="550"/>
      <c r="H57" s="550"/>
      <c r="I57" s="357">
        <v>50</v>
      </c>
    </row>
    <row r="58" spans="1:9" ht="15" customHeight="1">
      <c r="A58" s="643">
        <v>2</v>
      </c>
      <c r="B58" s="643">
        <v>37</v>
      </c>
      <c r="C58" s="644" t="s">
        <v>429</v>
      </c>
      <c r="D58" s="643">
        <v>2006</v>
      </c>
      <c r="E58" s="644" t="s">
        <v>212</v>
      </c>
      <c r="F58" s="645" t="s">
        <v>563</v>
      </c>
      <c r="G58" s="550"/>
      <c r="H58" s="550"/>
      <c r="I58" s="298">
        <v>35</v>
      </c>
    </row>
    <row r="59" spans="1:9" ht="15" customHeight="1">
      <c r="A59" s="643">
        <v>3</v>
      </c>
      <c r="B59" s="643">
        <v>38</v>
      </c>
      <c r="C59" s="644" t="s">
        <v>441</v>
      </c>
      <c r="D59" s="643">
        <v>2006</v>
      </c>
      <c r="E59" s="644" t="s">
        <v>219</v>
      </c>
      <c r="F59" s="645" t="s">
        <v>564</v>
      </c>
      <c r="G59" s="550"/>
      <c r="H59" s="550"/>
      <c r="I59" s="298">
        <v>25</v>
      </c>
    </row>
    <row r="60" spans="1:9" ht="12" customHeight="1">
      <c r="A60" s="643">
        <v>4</v>
      </c>
      <c r="B60" s="643">
        <v>36</v>
      </c>
      <c r="C60" s="644" t="s">
        <v>445</v>
      </c>
      <c r="D60" s="643">
        <v>2006</v>
      </c>
      <c r="E60" s="644" t="s">
        <v>289</v>
      </c>
      <c r="F60" s="645" t="s">
        <v>565</v>
      </c>
      <c r="G60" s="550"/>
      <c r="H60" s="550"/>
      <c r="I60" s="298">
        <v>20</v>
      </c>
    </row>
    <row r="61" spans="1:9" ht="12" customHeight="1">
      <c r="A61" s="643">
        <v>5</v>
      </c>
      <c r="B61" s="643">
        <v>33</v>
      </c>
      <c r="C61" s="644" t="s">
        <v>437</v>
      </c>
      <c r="D61" s="643">
        <v>2006</v>
      </c>
      <c r="E61" s="644" t="s">
        <v>332</v>
      </c>
      <c r="F61" s="645" t="s">
        <v>566</v>
      </c>
      <c r="G61" s="550"/>
      <c r="H61" s="550"/>
      <c r="I61" s="358">
        <v>16</v>
      </c>
    </row>
    <row r="62" spans="1:9" ht="12" customHeight="1">
      <c r="A62" s="643">
        <v>6</v>
      </c>
      <c r="B62" s="643">
        <v>35</v>
      </c>
      <c r="C62" s="644" t="s">
        <v>449</v>
      </c>
      <c r="D62" s="643">
        <v>2005</v>
      </c>
      <c r="E62" s="644" t="s">
        <v>300</v>
      </c>
      <c r="F62" s="645" t="s">
        <v>567</v>
      </c>
      <c r="G62" s="550"/>
      <c r="H62" s="550"/>
      <c r="I62" s="298">
        <v>12</v>
      </c>
    </row>
    <row r="63" spans="1:9" ht="12" customHeight="1">
      <c r="A63" s="643">
        <v>7</v>
      </c>
      <c r="B63" s="643">
        <v>34</v>
      </c>
      <c r="C63" s="644" t="s">
        <v>568</v>
      </c>
      <c r="D63" s="643">
        <v>2006</v>
      </c>
      <c r="E63" s="644" t="s">
        <v>289</v>
      </c>
      <c r="F63" s="645" t="s">
        <v>569</v>
      </c>
      <c r="G63" s="216"/>
      <c r="H63" s="216"/>
      <c r="I63" s="298">
        <v>10</v>
      </c>
    </row>
    <row r="64" spans="1:9" ht="12" customHeight="1">
      <c r="A64" s="649"/>
      <c r="B64" s="649"/>
      <c r="C64" s="649"/>
      <c r="D64" s="650"/>
      <c r="E64" s="650"/>
      <c r="F64" s="651"/>
      <c r="G64" s="216"/>
      <c r="H64" s="216"/>
      <c r="I64" s="613"/>
    </row>
    <row r="65" spans="1:9" ht="15.75" customHeight="1">
      <c r="A65" s="611" t="s">
        <v>100</v>
      </c>
      <c r="B65" s="616"/>
      <c r="C65" s="617"/>
      <c r="D65" s="618"/>
      <c r="E65" s="550"/>
      <c r="F65" s="550"/>
      <c r="G65" s="550"/>
      <c r="H65" s="550"/>
      <c r="I65" s="290"/>
    </row>
    <row r="66" spans="1:9" ht="15" customHeight="1">
      <c r="A66" s="652">
        <v>1</v>
      </c>
      <c r="B66" s="652">
        <v>39</v>
      </c>
      <c r="C66" s="653" t="s">
        <v>453</v>
      </c>
      <c r="D66" s="654">
        <v>2006</v>
      </c>
      <c r="E66" s="655" t="s">
        <v>365</v>
      </c>
      <c r="F66" s="656" t="s">
        <v>570</v>
      </c>
      <c r="G66" s="550"/>
      <c r="H66" s="550"/>
      <c r="I66" s="357">
        <v>50</v>
      </c>
    </row>
    <row r="67" spans="1:9" ht="13.5" customHeight="1">
      <c r="A67" s="622"/>
      <c r="B67" s="622"/>
      <c r="C67" s="623"/>
      <c r="D67" s="121"/>
      <c r="E67" s="242"/>
      <c r="F67" s="355"/>
      <c r="G67" s="355"/>
      <c r="H67" s="355"/>
      <c r="I67" s="624"/>
    </row>
    <row r="68" spans="1:9" ht="15.75" customHeight="1">
      <c r="A68" s="625" t="s">
        <v>103</v>
      </c>
      <c r="B68" s="626"/>
      <c r="C68" s="627"/>
      <c r="D68" s="628"/>
      <c r="E68" s="309"/>
      <c r="F68" s="629"/>
      <c r="G68" s="629"/>
      <c r="H68" s="629"/>
      <c r="I68" s="290"/>
    </row>
    <row r="69" spans="1:9" ht="13.8" customHeight="1">
      <c r="A69" s="638">
        <v>1</v>
      </c>
      <c r="B69" s="638">
        <v>8</v>
      </c>
      <c r="C69" s="639" t="s">
        <v>457</v>
      </c>
      <c r="D69" s="640">
        <v>1999</v>
      </c>
      <c r="E69" s="641" t="s">
        <v>458</v>
      </c>
      <c r="F69" s="641" t="s">
        <v>571</v>
      </c>
      <c r="G69" s="657"/>
      <c r="H69" s="550"/>
      <c r="I69" s="357">
        <v>50</v>
      </c>
    </row>
    <row r="70" spans="1:9" ht="13.8" customHeight="1">
      <c r="A70" s="643">
        <v>2</v>
      </c>
      <c r="B70" s="643">
        <v>4</v>
      </c>
      <c r="C70" s="644" t="s">
        <v>475</v>
      </c>
      <c r="D70" s="643">
        <v>2002</v>
      </c>
      <c r="E70" s="644" t="s">
        <v>476</v>
      </c>
      <c r="F70" s="644" t="s">
        <v>572</v>
      </c>
      <c r="G70" s="658"/>
      <c r="H70" s="550"/>
      <c r="I70" s="298">
        <v>35</v>
      </c>
    </row>
    <row r="71" spans="1:9" ht="13.8" customHeight="1">
      <c r="A71" s="643">
        <v>3</v>
      </c>
      <c r="B71" s="643">
        <v>7</v>
      </c>
      <c r="C71" s="644" t="s">
        <v>471</v>
      </c>
      <c r="D71" s="643">
        <v>2002</v>
      </c>
      <c r="E71" s="644" t="s">
        <v>328</v>
      </c>
      <c r="F71" s="644" t="s">
        <v>573</v>
      </c>
      <c r="G71" s="658"/>
      <c r="H71" s="550"/>
      <c r="I71" s="298">
        <v>25</v>
      </c>
    </row>
    <row r="72" spans="1:9" ht="13.5" customHeight="1">
      <c r="A72" s="643">
        <v>4</v>
      </c>
      <c r="B72" s="643">
        <v>6</v>
      </c>
      <c r="C72" s="644" t="s">
        <v>466</v>
      </c>
      <c r="D72" s="643">
        <v>2001</v>
      </c>
      <c r="E72" s="644" t="s">
        <v>467</v>
      </c>
      <c r="F72" s="644" t="s">
        <v>574</v>
      </c>
      <c r="G72" s="658"/>
      <c r="H72" s="550"/>
      <c r="I72" s="298">
        <v>20</v>
      </c>
    </row>
    <row r="73" spans="1:9" ht="15.75" customHeight="1">
      <c r="A73" s="643">
        <v>5</v>
      </c>
      <c r="B73" s="643">
        <v>9</v>
      </c>
      <c r="C73" s="644" t="s">
        <v>462</v>
      </c>
      <c r="D73" s="643">
        <v>2004</v>
      </c>
      <c r="E73" s="644" t="s">
        <v>292</v>
      </c>
      <c r="F73" s="644" t="s">
        <v>575</v>
      </c>
      <c r="G73" s="658"/>
      <c r="H73" s="550"/>
      <c r="I73" s="358">
        <v>16</v>
      </c>
    </row>
    <row r="74" spans="1:9" ht="15" customHeight="1">
      <c r="A74" s="646">
        <v>6</v>
      </c>
      <c r="B74" s="646">
        <v>3</v>
      </c>
      <c r="C74" s="647" t="s">
        <v>480</v>
      </c>
      <c r="D74" s="646">
        <v>2002</v>
      </c>
      <c r="E74" s="647" t="s">
        <v>458</v>
      </c>
      <c r="F74" s="647" t="s">
        <v>576</v>
      </c>
      <c r="G74" s="651"/>
      <c r="H74" s="550"/>
      <c r="I74" s="298">
        <v>10</v>
      </c>
    </row>
    <row r="75" spans="1:9" ht="13.5" customHeight="1">
      <c r="A75" s="631"/>
      <c r="B75" s="468"/>
      <c r="C75" s="631"/>
      <c r="D75" s="304"/>
      <c r="E75" s="356"/>
      <c r="F75" s="356"/>
      <c r="G75" s="356"/>
      <c r="H75" s="632"/>
      <c r="I75" s="632"/>
    </row>
    <row r="76" spans="1:9" ht="15.75" customHeight="1">
      <c r="A76" s="611" t="s">
        <v>120</v>
      </c>
      <c r="B76" s="633"/>
      <c r="C76" s="634"/>
      <c r="D76" s="628"/>
      <c r="E76" s="629"/>
      <c r="F76" s="629"/>
      <c r="G76" s="629"/>
      <c r="H76" s="290"/>
      <c r="I76" s="290"/>
    </row>
    <row r="77" spans="1:9" ht="12.75" customHeight="1">
      <c r="A77" s="638">
        <v>1</v>
      </c>
      <c r="B77" s="638">
        <v>13</v>
      </c>
      <c r="C77" s="639" t="s">
        <v>488</v>
      </c>
      <c r="D77" s="640">
        <v>1999</v>
      </c>
      <c r="E77" s="641" t="s">
        <v>489</v>
      </c>
      <c r="F77" s="641" t="s">
        <v>577</v>
      </c>
      <c r="G77" s="657"/>
      <c r="H77" s="550"/>
      <c r="I77" s="357">
        <v>50</v>
      </c>
    </row>
    <row r="78" spans="1:9" ht="12.75" customHeight="1">
      <c r="A78" s="643">
        <v>2</v>
      </c>
      <c r="B78" s="643">
        <v>24</v>
      </c>
      <c r="C78" s="644" t="s">
        <v>493</v>
      </c>
      <c r="D78" s="643">
        <v>2001</v>
      </c>
      <c r="E78" s="644" t="s">
        <v>494</v>
      </c>
      <c r="F78" s="644" t="s">
        <v>578</v>
      </c>
      <c r="G78" s="658"/>
      <c r="H78" s="550"/>
      <c r="I78" s="298">
        <v>35</v>
      </c>
    </row>
    <row r="79" spans="1:9" ht="15.75" customHeight="1">
      <c r="A79" s="643">
        <v>3</v>
      </c>
      <c r="B79" s="643">
        <v>23</v>
      </c>
      <c r="C79" s="644" t="s">
        <v>510</v>
      </c>
      <c r="D79" s="643">
        <v>1999</v>
      </c>
      <c r="E79" s="644" t="s">
        <v>511</v>
      </c>
      <c r="F79" s="644" t="s">
        <v>579</v>
      </c>
      <c r="G79" s="658"/>
      <c r="H79" s="550"/>
      <c r="I79" s="298">
        <v>25</v>
      </c>
    </row>
    <row r="80" spans="1:9" ht="15" customHeight="1">
      <c r="A80" s="643">
        <v>4</v>
      </c>
      <c r="B80" s="643">
        <v>12</v>
      </c>
      <c r="C80" s="644" t="s">
        <v>497</v>
      </c>
      <c r="D80" s="643">
        <v>1999</v>
      </c>
      <c r="E80" s="644" t="s">
        <v>489</v>
      </c>
      <c r="F80" s="644" t="s">
        <v>580</v>
      </c>
      <c r="G80" s="658"/>
      <c r="H80" s="550"/>
      <c r="I80" s="298">
        <v>20</v>
      </c>
    </row>
    <row r="81" spans="1:9" ht="15" customHeight="1">
      <c r="A81" s="643">
        <v>5</v>
      </c>
      <c r="B81" s="643">
        <v>25</v>
      </c>
      <c r="C81" s="644" t="s">
        <v>506</v>
      </c>
      <c r="D81" s="643">
        <v>2004</v>
      </c>
      <c r="E81" s="644" t="s">
        <v>507</v>
      </c>
      <c r="F81" s="644" t="s">
        <v>581</v>
      </c>
      <c r="G81" s="658"/>
      <c r="H81" s="550"/>
      <c r="I81" s="358">
        <v>16</v>
      </c>
    </row>
    <row r="82" spans="1:9" ht="12.75" customHeight="1">
      <c r="A82" s="643">
        <v>5</v>
      </c>
      <c r="B82" s="643">
        <v>22</v>
      </c>
      <c r="C82" s="644" t="s">
        <v>501</v>
      </c>
      <c r="D82" s="643">
        <v>2000</v>
      </c>
      <c r="E82" s="644" t="s">
        <v>502</v>
      </c>
      <c r="F82" s="644" t="s">
        <v>581</v>
      </c>
      <c r="G82" s="658"/>
      <c r="H82" s="550"/>
      <c r="I82" s="298">
        <v>10</v>
      </c>
    </row>
    <row r="83" spans="1:9" ht="15.75" customHeight="1">
      <c r="A83" s="643">
        <v>7</v>
      </c>
      <c r="B83" s="643">
        <v>20</v>
      </c>
      <c r="C83" s="644" t="s">
        <v>582</v>
      </c>
      <c r="D83" s="643">
        <v>2003</v>
      </c>
      <c r="E83" s="644" t="s">
        <v>516</v>
      </c>
      <c r="F83" s="644" t="s">
        <v>583</v>
      </c>
      <c r="G83" s="658"/>
      <c r="H83" s="550"/>
      <c r="I83" s="298">
        <v>8</v>
      </c>
    </row>
    <row r="84" spans="1:9" ht="15" customHeight="1">
      <c r="A84" s="643">
        <v>8</v>
      </c>
      <c r="B84" s="643">
        <v>26</v>
      </c>
      <c r="C84" s="644" t="s">
        <v>584</v>
      </c>
      <c r="D84" s="643">
        <v>2004</v>
      </c>
      <c r="E84" s="644" t="s">
        <v>292</v>
      </c>
      <c r="F84" s="644" t="s">
        <v>585</v>
      </c>
      <c r="G84" s="658"/>
      <c r="H84" s="550"/>
      <c r="I84" s="298">
        <v>7</v>
      </c>
    </row>
    <row r="85" spans="1:9" ht="15" customHeight="1">
      <c r="A85" s="646">
        <v>9</v>
      </c>
      <c r="B85" s="646">
        <v>14</v>
      </c>
      <c r="C85" s="647" t="s">
        <v>515</v>
      </c>
      <c r="D85" s="646">
        <v>2003</v>
      </c>
      <c r="E85" s="647" t="s">
        <v>516</v>
      </c>
      <c r="F85" s="647" t="s">
        <v>586</v>
      </c>
      <c r="G85" s="651"/>
      <c r="H85" s="550"/>
      <c r="I85" s="298">
        <v>6</v>
      </c>
    </row>
    <row r="86" spans="1:9" ht="15" customHeight="1">
      <c r="A86" s="619"/>
      <c r="B86" s="619"/>
      <c r="C86" s="619"/>
      <c r="D86" s="550"/>
      <c r="E86" s="550"/>
      <c r="F86" s="550"/>
      <c r="G86" s="550"/>
      <c r="H86" s="550"/>
      <c r="I86" s="550"/>
    </row>
    <row r="87" spans="1:9" ht="15" customHeight="1">
      <c r="A87" s="635" t="s">
        <v>142</v>
      </c>
      <c r="B87" s="633"/>
      <c r="C87" s="634"/>
      <c r="D87" s="628"/>
      <c r="E87" s="629"/>
      <c r="F87" s="629"/>
      <c r="G87" s="629"/>
      <c r="H87" s="290"/>
      <c r="I87" s="290"/>
    </row>
    <row r="88" spans="1:9" ht="15" customHeight="1">
      <c r="A88" s="638">
        <v>1</v>
      </c>
      <c r="B88" s="638">
        <v>5</v>
      </c>
      <c r="C88" s="639" t="s">
        <v>520</v>
      </c>
      <c r="D88" s="640">
        <v>1996</v>
      </c>
      <c r="E88" s="641" t="s">
        <v>507</v>
      </c>
      <c r="F88" s="641" t="s">
        <v>587</v>
      </c>
      <c r="G88" s="657"/>
      <c r="H88" s="550"/>
      <c r="I88" s="357">
        <v>50</v>
      </c>
    </row>
    <row r="89" spans="1:9" ht="15" customHeight="1">
      <c r="A89" s="643">
        <v>2</v>
      </c>
      <c r="B89" s="643">
        <v>2</v>
      </c>
      <c r="C89" s="644" t="s">
        <v>524</v>
      </c>
      <c r="D89" s="643">
        <v>1988</v>
      </c>
      <c r="E89" s="644" t="s">
        <v>525</v>
      </c>
      <c r="F89" s="644" t="s">
        <v>588</v>
      </c>
      <c r="G89" s="658"/>
      <c r="H89" s="550"/>
      <c r="I89" s="298">
        <v>35</v>
      </c>
    </row>
    <row r="90" spans="1:9" ht="15" customHeight="1">
      <c r="A90" s="646">
        <v>3</v>
      </c>
      <c r="B90" s="646">
        <v>11</v>
      </c>
      <c r="C90" s="647" t="s">
        <v>529</v>
      </c>
      <c r="D90" s="646">
        <v>1997</v>
      </c>
      <c r="E90" s="647" t="s">
        <v>516</v>
      </c>
      <c r="F90" s="647" t="s">
        <v>589</v>
      </c>
      <c r="G90" s="651"/>
      <c r="H90" s="550"/>
      <c r="I90" s="298">
        <v>25</v>
      </c>
    </row>
    <row r="91" spans="1:9" ht="15" customHeight="1">
      <c r="A91" s="619"/>
      <c r="B91" s="619"/>
      <c r="C91" s="619"/>
      <c r="D91" s="550"/>
      <c r="E91" s="550"/>
      <c r="F91" s="550"/>
      <c r="G91" s="550"/>
      <c r="H91" s="550"/>
      <c r="I91" s="550"/>
    </row>
    <row r="92" spans="1:9" ht="15" customHeight="1">
      <c r="A92" s="611" t="s">
        <v>150</v>
      </c>
      <c r="B92" s="633"/>
      <c r="C92" s="634"/>
      <c r="D92" s="628"/>
      <c r="E92" s="629"/>
      <c r="F92" s="629"/>
      <c r="G92" s="629"/>
      <c r="H92" s="290"/>
      <c r="I92" s="290"/>
    </row>
    <row r="93" spans="1:9" ht="15" customHeight="1">
      <c r="A93" s="638">
        <v>1</v>
      </c>
      <c r="B93" s="638">
        <v>16</v>
      </c>
      <c r="C93" s="639" t="s">
        <v>590</v>
      </c>
      <c r="D93" s="640">
        <v>1976</v>
      </c>
      <c r="E93" s="641" t="s">
        <v>591</v>
      </c>
      <c r="F93" s="641" t="s">
        <v>592</v>
      </c>
      <c r="G93" s="657"/>
      <c r="H93" s="550"/>
      <c r="I93" s="357">
        <v>50</v>
      </c>
    </row>
    <row r="94" spans="1:9" ht="15" customHeight="1">
      <c r="A94" s="643">
        <v>2</v>
      </c>
      <c r="B94" s="643">
        <v>15</v>
      </c>
      <c r="C94" s="644" t="s">
        <v>535</v>
      </c>
      <c r="D94" s="643">
        <v>1991</v>
      </c>
      <c r="E94" s="644" t="s">
        <v>516</v>
      </c>
      <c r="F94" s="644" t="s">
        <v>593</v>
      </c>
      <c r="G94" s="658"/>
      <c r="H94" s="550"/>
      <c r="I94" s="298">
        <v>35</v>
      </c>
    </row>
    <row r="95" spans="1:9" ht="15" customHeight="1">
      <c r="A95" s="643">
        <v>3</v>
      </c>
      <c r="B95" s="643">
        <v>21</v>
      </c>
      <c r="C95" s="644" t="s">
        <v>532</v>
      </c>
      <c r="D95" s="643">
        <v>1990</v>
      </c>
      <c r="E95" s="644" t="s">
        <v>516</v>
      </c>
      <c r="F95" s="644" t="s">
        <v>594</v>
      </c>
      <c r="G95" s="658"/>
      <c r="H95" s="550"/>
      <c r="I95" s="298">
        <v>25</v>
      </c>
    </row>
    <row r="96" spans="1:9" ht="15" customHeight="1">
      <c r="A96" s="643">
        <v>4</v>
      </c>
      <c r="B96" s="643">
        <v>18</v>
      </c>
      <c r="C96" s="644" t="s">
        <v>538</v>
      </c>
      <c r="D96" s="643">
        <v>1995</v>
      </c>
      <c r="E96" s="644" t="s">
        <v>539</v>
      </c>
      <c r="F96" s="644" t="s">
        <v>595</v>
      </c>
      <c r="G96" s="658"/>
      <c r="H96" s="550"/>
      <c r="I96" s="298">
        <v>20</v>
      </c>
    </row>
  </sheetData>
  <mergeCells count="3">
    <mergeCell ref="A2:I2"/>
    <mergeCell ref="A3:I3"/>
    <mergeCell ref="A16:C16"/>
  </mergeCells>
  <pageMargins left="0.25" right="0.25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96"/>
  <sheetViews>
    <sheetView showGridLines="0" workbookViewId="0"/>
  </sheetViews>
  <sheetFormatPr defaultColWidth="8.88671875" defaultRowHeight="15.45" customHeight="1"/>
  <cols>
    <col min="1" max="1" width="7" style="659" customWidth="1"/>
    <col min="2" max="2" width="7.6640625" style="659" customWidth="1"/>
    <col min="3" max="3" width="22.6640625" style="659" customWidth="1"/>
    <col min="4" max="4" width="11.21875" style="659" customWidth="1"/>
    <col min="5" max="5" width="24.109375" style="659" customWidth="1"/>
    <col min="6" max="6" width="9" style="659" customWidth="1"/>
    <col min="7" max="7" width="8.88671875" style="659" customWidth="1"/>
    <col min="8" max="8" width="9.33203125" style="659" customWidth="1"/>
    <col min="9" max="9" width="8.21875" style="659" customWidth="1"/>
    <col min="10" max="10" width="8.88671875" style="659" customWidth="1"/>
    <col min="11" max="16384" width="8.88671875" style="659"/>
  </cols>
  <sheetData>
    <row r="1" spans="1:9" ht="56.25" customHeight="1">
      <c r="A1" s="329"/>
      <c r="B1" s="329"/>
      <c r="C1" s="329"/>
      <c r="D1" s="329"/>
      <c r="E1" s="329"/>
      <c r="F1" s="329"/>
      <c r="G1" s="329"/>
      <c r="H1" s="329"/>
      <c r="I1" s="329"/>
    </row>
    <row r="2" spans="1:9" ht="18.75" customHeight="1">
      <c r="A2" s="718" t="s">
        <v>543</v>
      </c>
      <c r="B2" s="719"/>
      <c r="C2" s="719"/>
      <c r="D2" s="719"/>
      <c r="E2" s="719"/>
      <c r="F2" s="719"/>
      <c r="G2" s="719"/>
      <c r="H2" s="719"/>
      <c r="I2" s="719"/>
    </row>
    <row r="3" spans="1:9" ht="30" customHeight="1">
      <c r="A3" s="726" t="s">
        <v>265</v>
      </c>
      <c r="B3" s="727"/>
      <c r="C3" s="727"/>
      <c r="D3" s="727"/>
      <c r="E3" s="727"/>
      <c r="F3" s="727"/>
      <c r="G3" s="727"/>
      <c r="H3" s="727"/>
      <c r="I3" s="728"/>
    </row>
    <row r="4" spans="1:9" ht="11.25" customHeight="1">
      <c r="A4" s="330"/>
      <c r="B4" s="331"/>
      <c r="C4" s="331"/>
      <c r="D4" s="331"/>
      <c r="E4" s="331"/>
      <c r="F4" s="331"/>
      <c r="G4" s="331"/>
      <c r="H4" s="331"/>
      <c r="I4" s="331"/>
    </row>
    <row r="5" spans="1:9" ht="13.5" customHeight="1">
      <c r="A5" s="332" t="s">
        <v>164</v>
      </c>
      <c r="B5" s="333"/>
      <c r="C5" s="333"/>
      <c r="D5" s="334">
        <v>44100</v>
      </c>
      <c r="E5" s="335"/>
      <c r="F5" s="335"/>
      <c r="G5" s="335"/>
      <c r="H5" s="335"/>
      <c r="I5" s="335"/>
    </row>
    <row r="6" spans="1:9" ht="15.75" customHeight="1">
      <c r="A6" s="332" t="s">
        <v>166</v>
      </c>
      <c r="B6" s="329"/>
      <c r="C6" s="329"/>
      <c r="D6" s="333"/>
      <c r="E6" s="329"/>
      <c r="F6" s="329"/>
      <c r="G6" s="329"/>
      <c r="H6" s="329"/>
      <c r="I6" s="329"/>
    </row>
    <row r="7" spans="1:9" ht="15" customHeight="1">
      <c r="A7" s="332" t="s">
        <v>168</v>
      </c>
      <c r="B7" s="329"/>
      <c r="C7" s="329"/>
      <c r="D7" s="333"/>
      <c r="E7" s="329"/>
      <c r="F7" s="329"/>
      <c r="G7" s="329"/>
      <c r="H7" s="329"/>
      <c r="I7" s="329"/>
    </row>
    <row r="8" spans="1:9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  <c r="H8" s="329"/>
      <c r="I8" s="329"/>
    </row>
    <row r="9" spans="1:9" ht="15.75" customHeight="1">
      <c r="A9" s="332" t="s">
        <v>244</v>
      </c>
      <c r="B9" s="329"/>
      <c r="C9" s="329"/>
      <c r="D9" s="333"/>
      <c r="E9" s="336"/>
      <c r="F9" s="337"/>
      <c r="G9" s="337"/>
      <c r="H9" s="337"/>
      <c r="I9" s="329"/>
    </row>
    <row r="10" spans="1:9" ht="15.75" customHeight="1">
      <c r="A10" s="332" t="s">
        <v>245</v>
      </c>
      <c r="B10" s="329"/>
      <c r="C10" s="329"/>
      <c r="D10" s="333"/>
      <c r="E10" s="336"/>
      <c r="F10" s="337"/>
      <c r="G10" s="337"/>
      <c r="H10" s="337"/>
      <c r="I10" s="329"/>
    </row>
    <row r="11" spans="1:9" ht="15.75" customHeight="1">
      <c r="A11" s="332" t="s">
        <v>174</v>
      </c>
      <c r="B11" s="329"/>
      <c r="C11" s="329"/>
      <c r="D11" s="333"/>
      <c r="E11" s="329"/>
      <c r="F11" s="329"/>
      <c r="G11" s="329"/>
      <c r="H11" s="329"/>
      <c r="I11" s="329"/>
    </row>
    <row r="12" spans="1:9" ht="15.75" customHeight="1">
      <c r="A12" s="332" t="s">
        <v>176</v>
      </c>
      <c r="B12" s="329"/>
      <c r="C12" s="329"/>
      <c r="D12" s="333"/>
      <c r="E12" s="329"/>
      <c r="F12" s="329"/>
      <c r="G12" s="329"/>
      <c r="H12" s="329"/>
      <c r="I12" s="329"/>
    </row>
    <row r="13" spans="1:9" ht="7.95" customHeight="1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ht="14.25" customHeight="1">
      <c r="A14" s="339"/>
      <c r="B14" s="340" t="s">
        <v>180</v>
      </c>
      <c r="C14" s="340" t="s">
        <v>2</v>
      </c>
      <c r="D14" s="340" t="s">
        <v>323</v>
      </c>
      <c r="E14" s="340" t="s">
        <v>3</v>
      </c>
      <c r="F14" s="340" t="s">
        <v>181</v>
      </c>
      <c r="G14" s="340" t="s">
        <v>182</v>
      </c>
      <c r="H14" s="340" t="s">
        <v>183</v>
      </c>
      <c r="I14" s="342" t="s">
        <v>1</v>
      </c>
    </row>
    <row r="15" spans="1:9" ht="10.5" customHeight="1">
      <c r="A15" s="343"/>
      <c r="B15" s="344"/>
      <c r="C15" s="345"/>
      <c r="D15" s="610"/>
      <c r="E15" s="506"/>
      <c r="F15" s="507"/>
      <c r="G15" s="507"/>
      <c r="H15" s="507"/>
      <c r="I15" s="508"/>
    </row>
    <row r="16" spans="1:9" ht="15.75" customHeight="1">
      <c r="A16" s="729" t="s">
        <v>178</v>
      </c>
      <c r="B16" s="730"/>
      <c r="C16" s="731"/>
      <c r="D16" s="612"/>
      <c r="E16" s="309"/>
      <c r="F16" s="235"/>
      <c r="G16" s="235"/>
      <c r="H16" s="235"/>
      <c r="I16" s="613"/>
    </row>
    <row r="17" spans="1:9" ht="15" customHeight="1">
      <c r="A17" s="637"/>
      <c r="B17" s="637"/>
      <c r="C17" s="637"/>
      <c r="D17" s="550"/>
      <c r="E17" s="550"/>
      <c r="F17" s="550"/>
      <c r="G17" s="550"/>
      <c r="H17" s="356"/>
      <c r="I17" s="397"/>
    </row>
    <row r="18" spans="1:9" ht="15" customHeight="1">
      <c r="A18" s="550"/>
      <c r="B18" s="550"/>
      <c r="C18" s="550"/>
      <c r="D18" s="550"/>
      <c r="E18" s="550"/>
      <c r="F18" s="550"/>
      <c r="G18" s="550"/>
      <c r="H18" s="356"/>
      <c r="I18" s="298"/>
    </row>
    <row r="19" spans="1:9" ht="15" customHeight="1">
      <c r="A19" s="550"/>
      <c r="B19" s="550"/>
      <c r="C19" s="550"/>
      <c r="D19" s="550"/>
      <c r="E19" s="550"/>
      <c r="F19" s="550"/>
      <c r="G19" s="550"/>
      <c r="H19" s="356"/>
      <c r="I19" s="298"/>
    </row>
    <row r="20" spans="1:9" ht="15" customHeight="1">
      <c r="A20" s="550"/>
      <c r="B20" s="550"/>
      <c r="C20" s="550"/>
      <c r="D20" s="550"/>
      <c r="E20" s="550"/>
      <c r="F20" s="550"/>
      <c r="G20" s="550"/>
      <c r="H20" s="356"/>
      <c r="I20" s="298"/>
    </row>
    <row r="21" spans="1:9" ht="15" customHeight="1">
      <c r="A21" s="550"/>
      <c r="B21" s="550"/>
      <c r="C21" s="550"/>
      <c r="D21" s="550"/>
      <c r="E21" s="550"/>
      <c r="F21" s="550"/>
      <c r="G21" s="550"/>
      <c r="H21" s="356"/>
      <c r="I21" s="358"/>
    </row>
    <row r="22" spans="1:9" ht="15" customHeight="1">
      <c r="A22" s="550"/>
      <c r="B22" s="550"/>
      <c r="C22" s="550"/>
      <c r="D22" s="550"/>
      <c r="E22" s="550"/>
      <c r="F22" s="550"/>
      <c r="G22" s="550"/>
      <c r="H22" s="356"/>
      <c r="I22" s="298"/>
    </row>
    <row r="23" spans="1:9" ht="14.25" customHeight="1">
      <c r="A23" s="550"/>
      <c r="B23" s="550"/>
      <c r="C23" s="550"/>
      <c r="D23" s="550"/>
      <c r="E23" s="550"/>
      <c r="F23" s="550"/>
      <c r="G23" s="550"/>
      <c r="H23" s="216"/>
      <c r="I23" s="298"/>
    </row>
    <row r="24" spans="1:9" ht="14.25" customHeight="1">
      <c r="A24" s="615"/>
      <c r="B24" s="569"/>
      <c r="C24" s="615"/>
      <c r="D24" s="246"/>
      <c r="E24" s="381"/>
      <c r="F24" s="216"/>
      <c r="G24" s="216"/>
      <c r="H24" s="216"/>
      <c r="I24" s="613"/>
    </row>
    <row r="25" spans="1:9" ht="14.25" customHeight="1">
      <c r="A25" s="611" t="s">
        <v>42</v>
      </c>
      <c r="B25" s="616"/>
      <c r="C25" s="617"/>
      <c r="D25" s="618"/>
      <c r="E25" s="550"/>
      <c r="F25" s="550"/>
      <c r="G25" s="550"/>
      <c r="H25" s="550"/>
      <c r="I25" s="613"/>
    </row>
    <row r="26" spans="1:9" ht="14.25" customHeight="1">
      <c r="A26" s="637"/>
      <c r="B26" s="637"/>
      <c r="C26" s="637"/>
      <c r="D26" s="550"/>
      <c r="E26" s="550"/>
      <c r="F26" s="550"/>
      <c r="G26" s="550"/>
      <c r="H26" s="550"/>
      <c r="I26" s="397"/>
    </row>
    <row r="27" spans="1:9" ht="14.25" customHeight="1">
      <c r="A27" s="619"/>
      <c r="B27" s="619"/>
      <c r="C27" s="619"/>
      <c r="D27" s="550"/>
      <c r="E27" s="550"/>
      <c r="F27" s="550"/>
      <c r="G27" s="550"/>
      <c r="H27" s="550"/>
      <c r="I27" s="613"/>
    </row>
    <row r="28" spans="1:9" ht="14.25" customHeight="1">
      <c r="A28" s="611" t="s">
        <v>48</v>
      </c>
      <c r="B28" s="616"/>
      <c r="C28" s="617"/>
      <c r="D28" s="618"/>
      <c r="E28" s="550"/>
      <c r="F28" s="550"/>
      <c r="G28" s="550"/>
      <c r="H28" s="550"/>
      <c r="I28" s="613"/>
    </row>
    <row r="29" spans="1:9" ht="14.25" customHeight="1">
      <c r="A29" s="637"/>
      <c r="B29" s="637"/>
      <c r="C29" s="637"/>
      <c r="D29" s="550"/>
      <c r="E29" s="550"/>
      <c r="F29" s="550"/>
      <c r="G29" s="550"/>
      <c r="H29" s="550"/>
      <c r="I29" s="397"/>
    </row>
    <row r="30" spans="1:9" ht="14.25" customHeight="1">
      <c r="A30" s="619"/>
      <c r="B30" s="619"/>
      <c r="C30" s="619"/>
      <c r="D30" s="550"/>
      <c r="E30" s="550"/>
      <c r="F30" s="550"/>
      <c r="G30" s="550"/>
      <c r="H30" s="550"/>
      <c r="I30" s="613"/>
    </row>
    <row r="31" spans="1:9" ht="15.75" customHeight="1">
      <c r="A31" s="611" t="s">
        <v>192</v>
      </c>
      <c r="B31" s="616"/>
      <c r="C31" s="617"/>
      <c r="D31" s="618"/>
      <c r="E31" s="550"/>
      <c r="F31" s="550"/>
      <c r="G31" s="550"/>
      <c r="H31" s="550"/>
      <c r="I31" s="620"/>
    </row>
    <row r="32" spans="1:9" ht="15" customHeight="1">
      <c r="A32" s="660"/>
      <c r="B32" s="660"/>
      <c r="C32" s="660"/>
      <c r="D32" s="661"/>
      <c r="E32" s="661"/>
      <c r="F32" s="657"/>
      <c r="G32" s="550"/>
      <c r="H32" s="550"/>
      <c r="I32" s="397"/>
    </row>
    <row r="33" spans="1:9" ht="12.75" customHeight="1">
      <c r="A33" s="662"/>
      <c r="B33" s="662"/>
      <c r="C33" s="662"/>
      <c r="D33" s="662"/>
      <c r="E33" s="662"/>
      <c r="F33" s="658"/>
      <c r="G33" s="550"/>
      <c r="H33" s="550"/>
      <c r="I33" s="298"/>
    </row>
    <row r="34" spans="1:9" ht="15.75" customHeight="1">
      <c r="A34" s="662"/>
      <c r="B34" s="662"/>
      <c r="C34" s="662"/>
      <c r="D34" s="662"/>
      <c r="E34" s="662"/>
      <c r="F34" s="658"/>
      <c r="G34" s="550"/>
      <c r="H34" s="550"/>
      <c r="I34" s="298"/>
    </row>
    <row r="35" spans="1:9" ht="12.75" customHeight="1">
      <c r="A35" s="650"/>
      <c r="B35" s="650"/>
      <c r="C35" s="650"/>
      <c r="D35" s="650"/>
      <c r="E35" s="650"/>
      <c r="F35" s="651"/>
      <c r="G35" s="550"/>
      <c r="H35" s="550"/>
      <c r="I35" s="298"/>
    </row>
    <row r="36" spans="1:9" ht="12.75" customHeight="1">
      <c r="A36" s="619"/>
      <c r="B36" s="619"/>
      <c r="C36" s="619"/>
      <c r="D36" s="550"/>
      <c r="E36" s="550"/>
      <c r="F36" s="550"/>
      <c r="G36" s="550"/>
      <c r="H36" s="550"/>
      <c r="I36" s="298"/>
    </row>
    <row r="37" spans="1:9" ht="15.75" customHeight="1">
      <c r="A37" s="611" t="s">
        <v>63</v>
      </c>
      <c r="B37" s="616"/>
      <c r="C37" s="617"/>
      <c r="D37" s="618"/>
      <c r="E37" s="550"/>
      <c r="F37" s="550"/>
      <c r="G37" s="550"/>
      <c r="H37" s="550"/>
      <c r="I37" s="620"/>
    </row>
    <row r="38" spans="1:9" ht="15.45" customHeight="1">
      <c r="A38" s="660"/>
      <c r="B38" s="660"/>
      <c r="C38" s="660"/>
      <c r="D38" s="661"/>
      <c r="E38" s="661"/>
      <c r="F38" s="657"/>
      <c r="G38" s="550"/>
      <c r="H38" s="550"/>
      <c r="I38" s="397"/>
    </row>
    <row r="39" spans="1:9" ht="15.45" customHeight="1">
      <c r="A39" s="662"/>
      <c r="B39" s="662"/>
      <c r="C39" s="662"/>
      <c r="D39" s="662"/>
      <c r="E39" s="662"/>
      <c r="F39" s="658"/>
      <c r="G39" s="550"/>
      <c r="H39" s="550"/>
      <c r="I39" s="298"/>
    </row>
    <row r="40" spans="1:9" ht="13.5" customHeight="1">
      <c r="A40" s="662"/>
      <c r="B40" s="662"/>
      <c r="C40" s="662"/>
      <c r="D40" s="662"/>
      <c r="E40" s="662"/>
      <c r="F40" s="658"/>
      <c r="G40" s="550"/>
      <c r="H40" s="550"/>
      <c r="I40" s="298"/>
    </row>
    <row r="41" spans="1:9" ht="13.5" customHeight="1">
      <c r="A41" s="662"/>
      <c r="B41" s="662"/>
      <c r="C41" s="662"/>
      <c r="D41" s="662"/>
      <c r="E41" s="662"/>
      <c r="F41" s="658"/>
      <c r="G41" s="550"/>
      <c r="H41" s="550"/>
      <c r="I41" s="298"/>
    </row>
    <row r="42" spans="1:9" ht="15.75" customHeight="1">
      <c r="A42" s="650"/>
      <c r="B42" s="650"/>
      <c r="C42" s="650"/>
      <c r="D42" s="650"/>
      <c r="E42" s="650"/>
      <c r="F42" s="651"/>
      <c r="G42" s="550"/>
      <c r="H42" s="550"/>
      <c r="I42" s="358"/>
    </row>
    <row r="43" spans="1:9" ht="15" customHeight="1">
      <c r="A43" s="619"/>
      <c r="B43" s="619"/>
      <c r="C43" s="619"/>
      <c r="D43" s="550"/>
      <c r="E43" s="550"/>
      <c r="F43" s="550"/>
      <c r="G43" s="550"/>
      <c r="H43" s="550"/>
      <c r="I43" s="298"/>
    </row>
    <row r="44" spans="1:9" ht="15" customHeight="1">
      <c r="A44" s="611" t="s">
        <v>70</v>
      </c>
      <c r="B44" s="616"/>
      <c r="C44" s="617"/>
      <c r="D44" s="618"/>
      <c r="E44" s="550"/>
      <c r="F44" s="550"/>
      <c r="G44" s="550"/>
      <c r="H44" s="550"/>
      <c r="I44" s="298"/>
    </row>
    <row r="45" spans="1:9" ht="13.5" customHeight="1">
      <c r="A45" s="660"/>
      <c r="B45" s="660"/>
      <c r="C45" s="660"/>
      <c r="D45" s="661"/>
      <c r="E45" s="661"/>
      <c r="F45" s="657"/>
      <c r="G45" s="550"/>
      <c r="H45" s="550"/>
      <c r="I45" s="298"/>
    </row>
    <row r="46" spans="1:9" ht="13.5" customHeight="1">
      <c r="A46" s="650"/>
      <c r="B46" s="650"/>
      <c r="C46" s="650"/>
      <c r="D46" s="650"/>
      <c r="E46" s="650"/>
      <c r="F46" s="651"/>
      <c r="G46" s="550"/>
      <c r="H46" s="550"/>
      <c r="I46" s="397"/>
    </row>
    <row r="47" spans="1:9" ht="15" customHeight="1">
      <c r="A47" s="619"/>
      <c r="B47" s="619"/>
      <c r="C47" s="619"/>
      <c r="D47" s="550"/>
      <c r="E47" s="550"/>
      <c r="F47" s="550"/>
      <c r="G47" s="550"/>
      <c r="H47" s="550"/>
      <c r="I47" s="298"/>
    </row>
    <row r="48" spans="1:9" ht="12.75" customHeight="1">
      <c r="A48" s="611" t="s">
        <v>74</v>
      </c>
      <c r="B48" s="616"/>
      <c r="C48" s="617"/>
      <c r="D48" s="618"/>
      <c r="E48" s="550"/>
      <c r="F48" s="550"/>
      <c r="G48" s="550"/>
      <c r="H48" s="550"/>
      <c r="I48" s="298"/>
    </row>
    <row r="49" spans="1:9" ht="12.75" customHeight="1">
      <c r="A49" s="660"/>
      <c r="B49" s="660"/>
      <c r="C49" s="660"/>
      <c r="D49" s="661"/>
      <c r="E49" s="661"/>
      <c r="F49" s="657"/>
      <c r="G49" s="550"/>
      <c r="H49" s="550"/>
      <c r="I49" s="397"/>
    </row>
    <row r="50" spans="1:9" ht="15.75" customHeight="1">
      <c r="A50" s="662"/>
      <c r="B50" s="662"/>
      <c r="C50" s="662"/>
      <c r="D50" s="662"/>
      <c r="E50" s="662"/>
      <c r="F50" s="658"/>
      <c r="G50" s="550"/>
      <c r="H50" s="550"/>
      <c r="I50" s="298"/>
    </row>
    <row r="51" spans="1:9" ht="15" customHeight="1">
      <c r="A51" s="662"/>
      <c r="B51" s="662"/>
      <c r="C51" s="662"/>
      <c r="D51" s="662"/>
      <c r="E51" s="662"/>
      <c r="F51" s="658"/>
      <c r="G51" s="550"/>
      <c r="H51" s="550"/>
      <c r="I51" s="298"/>
    </row>
    <row r="52" spans="1:9" ht="15" customHeight="1">
      <c r="A52" s="662"/>
      <c r="B52" s="662"/>
      <c r="C52" s="662"/>
      <c r="D52" s="662"/>
      <c r="E52" s="662"/>
      <c r="F52" s="658"/>
      <c r="G52" s="550"/>
      <c r="H52" s="550"/>
      <c r="I52" s="298"/>
    </row>
    <row r="53" spans="1:9" ht="15" customHeight="1">
      <c r="A53" s="662"/>
      <c r="B53" s="662"/>
      <c r="C53" s="662"/>
      <c r="D53" s="662"/>
      <c r="E53" s="662"/>
      <c r="F53" s="658"/>
      <c r="G53" s="550"/>
      <c r="H53" s="550"/>
      <c r="I53" s="358"/>
    </row>
    <row r="54" spans="1:9" ht="15" customHeight="1">
      <c r="A54" s="650"/>
      <c r="B54" s="650"/>
      <c r="C54" s="650"/>
      <c r="D54" s="650"/>
      <c r="E54" s="650"/>
      <c r="F54" s="651"/>
      <c r="G54" s="550"/>
      <c r="H54" s="550"/>
      <c r="I54" s="298"/>
    </row>
    <row r="55" spans="1:9" ht="13.8" customHeight="1">
      <c r="A55" s="619"/>
      <c r="B55" s="619"/>
      <c r="C55" s="619"/>
      <c r="D55" s="550"/>
      <c r="E55" s="550"/>
      <c r="F55" s="550"/>
      <c r="G55" s="550"/>
      <c r="H55" s="550"/>
      <c r="I55" s="621"/>
    </row>
    <row r="56" spans="1:9" ht="15.75" customHeight="1">
      <c r="A56" s="611" t="s">
        <v>83</v>
      </c>
      <c r="B56" s="616"/>
      <c r="C56" s="617"/>
      <c r="D56" s="618"/>
      <c r="E56" s="550"/>
      <c r="F56" s="550"/>
      <c r="G56" s="550"/>
      <c r="H56" s="550"/>
      <c r="I56" s="620"/>
    </row>
    <row r="57" spans="1:9" ht="15" customHeight="1">
      <c r="A57" s="660"/>
      <c r="B57" s="660"/>
      <c r="C57" s="660"/>
      <c r="D57" s="661"/>
      <c r="E57" s="661"/>
      <c r="F57" s="657"/>
      <c r="G57" s="550"/>
      <c r="H57" s="550"/>
      <c r="I57" s="397"/>
    </row>
    <row r="58" spans="1:9" ht="15" customHeight="1">
      <c r="A58" s="662"/>
      <c r="B58" s="662"/>
      <c r="C58" s="662"/>
      <c r="D58" s="662"/>
      <c r="E58" s="662"/>
      <c r="F58" s="658"/>
      <c r="G58" s="550"/>
      <c r="H58" s="550"/>
      <c r="I58" s="298"/>
    </row>
    <row r="59" spans="1:9" ht="15" customHeight="1">
      <c r="A59" s="662"/>
      <c r="B59" s="662"/>
      <c r="C59" s="662"/>
      <c r="D59" s="662"/>
      <c r="E59" s="662"/>
      <c r="F59" s="658"/>
      <c r="G59" s="550"/>
      <c r="H59" s="550"/>
      <c r="I59" s="298"/>
    </row>
    <row r="60" spans="1:9" ht="12" customHeight="1">
      <c r="A60" s="662"/>
      <c r="B60" s="662"/>
      <c r="C60" s="662"/>
      <c r="D60" s="662"/>
      <c r="E60" s="662"/>
      <c r="F60" s="658"/>
      <c r="G60" s="550"/>
      <c r="H60" s="550"/>
      <c r="I60" s="298"/>
    </row>
    <row r="61" spans="1:9" ht="12" customHeight="1">
      <c r="A61" s="662"/>
      <c r="B61" s="662"/>
      <c r="C61" s="662"/>
      <c r="D61" s="662"/>
      <c r="E61" s="662"/>
      <c r="F61" s="658"/>
      <c r="G61" s="550"/>
      <c r="H61" s="550"/>
      <c r="I61" s="358"/>
    </row>
    <row r="62" spans="1:9" ht="12" customHeight="1">
      <c r="A62" s="662"/>
      <c r="B62" s="662"/>
      <c r="C62" s="662"/>
      <c r="D62" s="662"/>
      <c r="E62" s="662"/>
      <c r="F62" s="658"/>
      <c r="G62" s="550"/>
      <c r="H62" s="550"/>
      <c r="I62" s="298"/>
    </row>
    <row r="63" spans="1:9" ht="12" customHeight="1">
      <c r="A63" s="662"/>
      <c r="B63" s="662"/>
      <c r="C63" s="662"/>
      <c r="D63" s="662"/>
      <c r="E63" s="662"/>
      <c r="F63" s="658"/>
      <c r="G63" s="216"/>
      <c r="H63" s="216"/>
      <c r="I63" s="298"/>
    </row>
    <row r="64" spans="1:9" ht="12" customHeight="1">
      <c r="A64" s="649"/>
      <c r="B64" s="649"/>
      <c r="C64" s="649"/>
      <c r="D64" s="650"/>
      <c r="E64" s="650"/>
      <c r="F64" s="651"/>
      <c r="G64" s="216"/>
      <c r="H64" s="216"/>
      <c r="I64" s="613"/>
    </row>
    <row r="65" spans="1:9" ht="15.75" customHeight="1">
      <c r="A65" s="611" t="s">
        <v>100</v>
      </c>
      <c r="B65" s="616"/>
      <c r="C65" s="617"/>
      <c r="D65" s="618"/>
      <c r="E65" s="550"/>
      <c r="F65" s="550"/>
      <c r="G65" s="550"/>
      <c r="H65" s="550"/>
      <c r="I65" s="290"/>
    </row>
    <row r="66" spans="1:9" ht="15" customHeight="1">
      <c r="A66" s="663"/>
      <c r="B66" s="663"/>
      <c r="C66" s="663"/>
      <c r="D66" s="664"/>
      <c r="E66" s="664"/>
      <c r="F66" s="665"/>
      <c r="G66" s="550"/>
      <c r="H66" s="550"/>
      <c r="I66" s="397"/>
    </row>
    <row r="67" spans="1:9" ht="13.5" customHeight="1">
      <c r="A67" s="622"/>
      <c r="B67" s="622"/>
      <c r="C67" s="623"/>
      <c r="D67" s="121"/>
      <c r="E67" s="242"/>
      <c r="F67" s="355"/>
      <c r="G67" s="355"/>
      <c r="H67" s="355"/>
      <c r="I67" s="624"/>
    </row>
    <row r="68" spans="1:9" ht="15.75" customHeight="1">
      <c r="A68" s="625" t="s">
        <v>103</v>
      </c>
      <c r="B68" s="626"/>
      <c r="C68" s="627"/>
      <c r="D68" s="628"/>
      <c r="E68" s="309"/>
      <c r="F68" s="629"/>
      <c r="G68" s="629"/>
      <c r="H68" s="629"/>
      <c r="I68" s="290"/>
    </row>
    <row r="69" spans="1:9" ht="13.8" customHeight="1">
      <c r="A69" s="660"/>
      <c r="B69" s="660"/>
      <c r="C69" s="660"/>
      <c r="D69" s="661"/>
      <c r="E69" s="661"/>
      <c r="F69" s="661"/>
      <c r="G69" s="657"/>
      <c r="H69" s="550"/>
      <c r="I69" s="397"/>
    </row>
    <row r="70" spans="1:9" ht="13.8" customHeight="1">
      <c r="A70" s="662"/>
      <c r="B70" s="662"/>
      <c r="C70" s="662"/>
      <c r="D70" s="662"/>
      <c r="E70" s="662"/>
      <c r="F70" s="662"/>
      <c r="G70" s="658"/>
      <c r="H70" s="550"/>
      <c r="I70" s="298"/>
    </row>
    <row r="71" spans="1:9" ht="13.8" customHeight="1">
      <c r="A71" s="662"/>
      <c r="B71" s="662"/>
      <c r="C71" s="662"/>
      <c r="D71" s="662"/>
      <c r="E71" s="662"/>
      <c r="F71" s="662"/>
      <c r="G71" s="658"/>
      <c r="H71" s="550"/>
      <c r="I71" s="298"/>
    </row>
    <row r="72" spans="1:9" ht="13.5" customHeight="1">
      <c r="A72" s="662"/>
      <c r="B72" s="662"/>
      <c r="C72" s="662"/>
      <c r="D72" s="662"/>
      <c r="E72" s="662"/>
      <c r="F72" s="662"/>
      <c r="G72" s="658"/>
      <c r="H72" s="550"/>
      <c r="I72" s="298"/>
    </row>
    <row r="73" spans="1:9" ht="15.75" customHeight="1">
      <c r="A73" s="662"/>
      <c r="B73" s="662"/>
      <c r="C73" s="662"/>
      <c r="D73" s="662"/>
      <c r="E73" s="662"/>
      <c r="F73" s="662"/>
      <c r="G73" s="658"/>
      <c r="H73" s="550"/>
      <c r="I73" s="358"/>
    </row>
    <row r="74" spans="1:9" ht="15" customHeight="1">
      <c r="A74" s="650"/>
      <c r="B74" s="650"/>
      <c r="C74" s="650"/>
      <c r="D74" s="650"/>
      <c r="E74" s="650"/>
      <c r="F74" s="650"/>
      <c r="G74" s="651"/>
      <c r="H74" s="550"/>
      <c r="I74" s="298"/>
    </row>
    <row r="75" spans="1:9" ht="13.5" customHeight="1">
      <c r="A75" s="631"/>
      <c r="B75" s="468"/>
      <c r="C75" s="631"/>
      <c r="D75" s="304"/>
      <c r="E75" s="356"/>
      <c r="F75" s="356"/>
      <c r="G75" s="356"/>
      <c r="H75" s="632"/>
      <c r="I75" s="632"/>
    </row>
    <row r="76" spans="1:9" ht="15.75" customHeight="1">
      <c r="A76" s="611" t="s">
        <v>120</v>
      </c>
      <c r="B76" s="633"/>
      <c r="C76" s="634"/>
      <c r="D76" s="628"/>
      <c r="E76" s="629"/>
      <c r="F76" s="629"/>
      <c r="G76" s="629"/>
      <c r="H76" s="290"/>
      <c r="I76" s="290"/>
    </row>
    <row r="77" spans="1:9" ht="12.75" customHeight="1">
      <c r="A77" s="660"/>
      <c r="B77" s="660"/>
      <c r="C77" s="660"/>
      <c r="D77" s="661"/>
      <c r="E77" s="661"/>
      <c r="F77" s="661"/>
      <c r="G77" s="657"/>
      <c r="H77" s="550"/>
      <c r="I77" s="397"/>
    </row>
    <row r="78" spans="1:9" ht="12.75" customHeight="1">
      <c r="A78" s="662"/>
      <c r="B78" s="662"/>
      <c r="C78" s="662"/>
      <c r="D78" s="662"/>
      <c r="E78" s="662"/>
      <c r="F78" s="662"/>
      <c r="G78" s="658"/>
      <c r="H78" s="550"/>
      <c r="I78" s="298"/>
    </row>
    <row r="79" spans="1:9" ht="15.75" customHeight="1">
      <c r="A79" s="662"/>
      <c r="B79" s="662"/>
      <c r="C79" s="662"/>
      <c r="D79" s="662"/>
      <c r="E79" s="662"/>
      <c r="F79" s="662"/>
      <c r="G79" s="658"/>
      <c r="H79" s="550"/>
      <c r="I79" s="298"/>
    </row>
    <row r="80" spans="1:9" ht="15" customHeight="1">
      <c r="A80" s="662"/>
      <c r="B80" s="662"/>
      <c r="C80" s="662"/>
      <c r="D80" s="662"/>
      <c r="E80" s="662"/>
      <c r="F80" s="662"/>
      <c r="G80" s="658"/>
      <c r="H80" s="550"/>
      <c r="I80" s="298"/>
    </row>
    <row r="81" spans="1:9" ht="15" customHeight="1">
      <c r="A81" s="662"/>
      <c r="B81" s="662"/>
      <c r="C81" s="662"/>
      <c r="D81" s="662"/>
      <c r="E81" s="662"/>
      <c r="F81" s="662"/>
      <c r="G81" s="658"/>
      <c r="H81" s="550"/>
      <c r="I81" s="358"/>
    </row>
    <row r="82" spans="1:9" ht="12.75" customHeight="1">
      <c r="A82" s="662"/>
      <c r="B82" s="662"/>
      <c r="C82" s="662"/>
      <c r="D82" s="662"/>
      <c r="E82" s="662"/>
      <c r="F82" s="662"/>
      <c r="G82" s="658"/>
      <c r="H82" s="550"/>
      <c r="I82" s="298"/>
    </row>
    <row r="83" spans="1:9" ht="15.75" customHeight="1">
      <c r="A83" s="662"/>
      <c r="B83" s="662"/>
      <c r="C83" s="662"/>
      <c r="D83" s="662"/>
      <c r="E83" s="662"/>
      <c r="F83" s="662"/>
      <c r="G83" s="658"/>
      <c r="H83" s="550"/>
      <c r="I83" s="298"/>
    </row>
    <row r="84" spans="1:9" ht="15" customHeight="1">
      <c r="A84" s="662"/>
      <c r="B84" s="662"/>
      <c r="C84" s="662"/>
      <c r="D84" s="662"/>
      <c r="E84" s="662"/>
      <c r="F84" s="662"/>
      <c r="G84" s="658"/>
      <c r="H84" s="550"/>
      <c r="I84" s="298"/>
    </row>
    <row r="85" spans="1:9" ht="15" customHeight="1">
      <c r="A85" s="650"/>
      <c r="B85" s="650"/>
      <c r="C85" s="650"/>
      <c r="D85" s="650"/>
      <c r="E85" s="650"/>
      <c r="F85" s="650"/>
      <c r="G85" s="651"/>
      <c r="H85" s="550"/>
      <c r="I85" s="298"/>
    </row>
    <row r="86" spans="1:9" ht="15" customHeight="1">
      <c r="A86" s="619"/>
      <c r="B86" s="619"/>
      <c r="C86" s="619"/>
      <c r="D86" s="550"/>
      <c r="E86" s="550"/>
      <c r="F86" s="550"/>
      <c r="G86" s="550"/>
      <c r="H86" s="550"/>
      <c r="I86" s="550"/>
    </row>
    <row r="87" spans="1:9" ht="15" customHeight="1">
      <c r="A87" s="635" t="s">
        <v>142</v>
      </c>
      <c r="B87" s="633"/>
      <c r="C87" s="634"/>
      <c r="D87" s="628"/>
      <c r="E87" s="629"/>
      <c r="F87" s="629"/>
      <c r="G87" s="629"/>
      <c r="H87" s="290"/>
      <c r="I87" s="290"/>
    </row>
    <row r="88" spans="1:9" ht="15" customHeight="1">
      <c r="A88" s="660"/>
      <c r="B88" s="660"/>
      <c r="C88" s="660"/>
      <c r="D88" s="661"/>
      <c r="E88" s="661"/>
      <c r="F88" s="661"/>
      <c r="G88" s="657"/>
      <c r="H88" s="550"/>
      <c r="I88" s="397"/>
    </row>
    <row r="89" spans="1:9" ht="15" customHeight="1">
      <c r="A89" s="662"/>
      <c r="B89" s="662"/>
      <c r="C89" s="662"/>
      <c r="D89" s="662"/>
      <c r="E89" s="662"/>
      <c r="F89" s="662"/>
      <c r="G89" s="658"/>
      <c r="H89" s="550"/>
      <c r="I89" s="298"/>
    </row>
    <row r="90" spans="1:9" ht="15" customHeight="1">
      <c r="A90" s="650"/>
      <c r="B90" s="650"/>
      <c r="C90" s="650"/>
      <c r="D90" s="650"/>
      <c r="E90" s="650"/>
      <c r="F90" s="650"/>
      <c r="G90" s="651"/>
      <c r="H90" s="550"/>
      <c r="I90" s="298"/>
    </row>
    <row r="91" spans="1:9" ht="15" customHeight="1">
      <c r="A91" s="619"/>
      <c r="B91" s="619"/>
      <c r="C91" s="619"/>
      <c r="D91" s="550"/>
      <c r="E91" s="550"/>
      <c r="F91" s="550"/>
      <c r="G91" s="550"/>
      <c r="H91" s="550"/>
      <c r="I91" s="550"/>
    </row>
    <row r="92" spans="1:9" ht="15" customHeight="1">
      <c r="A92" s="611" t="s">
        <v>150</v>
      </c>
      <c r="B92" s="633"/>
      <c r="C92" s="634"/>
      <c r="D92" s="628"/>
      <c r="E92" s="629"/>
      <c r="F92" s="629"/>
      <c r="G92" s="629"/>
      <c r="H92" s="290"/>
      <c r="I92" s="290"/>
    </row>
    <row r="93" spans="1:9" ht="15" customHeight="1">
      <c r="A93" s="660"/>
      <c r="B93" s="660"/>
      <c r="C93" s="660"/>
      <c r="D93" s="661"/>
      <c r="E93" s="661"/>
      <c r="F93" s="661"/>
      <c r="G93" s="657"/>
      <c r="H93" s="550"/>
      <c r="I93" s="397"/>
    </row>
    <row r="94" spans="1:9" ht="15" customHeight="1">
      <c r="A94" s="662"/>
      <c r="B94" s="662"/>
      <c r="C94" s="662"/>
      <c r="D94" s="662"/>
      <c r="E94" s="662"/>
      <c r="F94" s="662"/>
      <c r="G94" s="658"/>
      <c r="H94" s="550"/>
      <c r="I94" s="298"/>
    </row>
    <row r="95" spans="1:9" ht="15" customHeight="1">
      <c r="A95" s="662"/>
      <c r="B95" s="662"/>
      <c r="C95" s="662"/>
      <c r="D95" s="662"/>
      <c r="E95" s="662"/>
      <c r="F95" s="662"/>
      <c r="G95" s="658"/>
      <c r="H95" s="550"/>
      <c r="I95" s="298"/>
    </row>
    <row r="96" spans="1:9" ht="15" customHeight="1">
      <c r="A96" s="662"/>
      <c r="B96" s="662"/>
      <c r="C96" s="662"/>
      <c r="D96" s="662"/>
      <c r="E96" s="662"/>
      <c r="F96" s="662"/>
      <c r="G96" s="658"/>
      <c r="H96" s="550"/>
      <c r="I96" s="298"/>
    </row>
  </sheetData>
  <mergeCells count="3">
    <mergeCell ref="A2:I2"/>
    <mergeCell ref="A3:I3"/>
    <mergeCell ref="A16:C16"/>
  </mergeCells>
  <pageMargins left="0.25" right="0.25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"/>
  <sheetViews>
    <sheetView showGridLines="0" workbookViewId="0"/>
  </sheetViews>
  <sheetFormatPr defaultColWidth="8.88671875" defaultRowHeight="13.5" customHeight="1"/>
  <cols>
    <col min="1" max="1" width="7.88671875" style="95" customWidth="1"/>
    <col min="2" max="2" width="7.6640625" style="95" customWidth="1"/>
    <col min="3" max="3" width="25.33203125" style="95" customWidth="1"/>
    <col min="4" max="4" width="22" style="95" customWidth="1"/>
    <col min="5" max="5" width="7.44140625" style="95" customWidth="1"/>
    <col min="6" max="6" width="13.33203125" style="95" customWidth="1"/>
    <col min="7" max="7" width="14.44140625" style="95" customWidth="1"/>
    <col min="8" max="8" width="13.33203125" style="95" customWidth="1"/>
    <col min="9" max="9" width="10.6640625" style="95" customWidth="1"/>
    <col min="10" max="10" width="8.88671875" style="95" customWidth="1"/>
    <col min="11" max="16384" width="8.88671875" style="95"/>
  </cols>
  <sheetData>
    <row r="1" spans="1:9" ht="56.25" customHeight="1">
      <c r="A1" s="682"/>
      <c r="B1" s="682"/>
      <c r="C1" s="682"/>
      <c r="D1" s="682"/>
      <c r="E1" s="682"/>
      <c r="F1" s="682"/>
      <c r="G1" s="682"/>
      <c r="H1" s="682"/>
      <c r="I1" s="682"/>
    </row>
    <row r="2" spans="1:9" ht="19.05" customHeight="1">
      <c r="A2" s="694" t="s">
        <v>162</v>
      </c>
      <c r="B2" s="695"/>
      <c r="C2" s="695"/>
      <c r="D2" s="695"/>
      <c r="E2" s="695"/>
      <c r="F2" s="695"/>
      <c r="G2" s="695"/>
      <c r="H2" s="695"/>
      <c r="I2" s="695"/>
    </row>
    <row r="3" spans="1:9" ht="30" customHeight="1">
      <c r="A3" s="690" t="s">
        <v>163</v>
      </c>
      <c r="B3" s="691"/>
      <c r="C3" s="691"/>
      <c r="D3" s="691"/>
      <c r="E3" s="691"/>
      <c r="F3" s="691"/>
      <c r="G3" s="691"/>
      <c r="H3" s="691"/>
      <c r="I3" s="692"/>
    </row>
    <row r="4" spans="1:9" ht="11.25" customHeight="1">
      <c r="A4" s="688"/>
      <c r="B4" s="689"/>
      <c r="C4" s="689"/>
      <c r="D4" s="689"/>
      <c r="E4" s="689"/>
      <c r="F4" s="689"/>
      <c r="G4" s="689"/>
      <c r="H4" s="689"/>
      <c r="I4" s="689"/>
    </row>
    <row r="5" spans="1:9" ht="13.5" customHeight="1">
      <c r="A5" s="686" t="s">
        <v>164</v>
      </c>
      <c r="B5" s="693"/>
      <c r="C5" s="693"/>
      <c r="D5" s="687" t="s">
        <v>165</v>
      </c>
      <c r="E5" s="682"/>
      <c r="F5" s="682"/>
      <c r="G5" s="682"/>
      <c r="H5" s="682"/>
      <c r="I5" s="682"/>
    </row>
    <row r="6" spans="1:9" ht="15.75" customHeight="1">
      <c r="A6" s="686" t="s">
        <v>166</v>
      </c>
      <c r="B6" s="682"/>
      <c r="C6" s="682"/>
      <c r="D6" s="686" t="s">
        <v>167</v>
      </c>
      <c r="E6" s="682"/>
      <c r="F6" s="682"/>
      <c r="G6" s="682"/>
      <c r="H6" s="682"/>
      <c r="I6" s="682"/>
    </row>
    <row r="7" spans="1:9" ht="15" customHeight="1">
      <c r="A7" s="686" t="s">
        <v>168</v>
      </c>
      <c r="B7" s="682"/>
      <c r="C7" s="682"/>
      <c r="D7" s="686" t="s">
        <v>169</v>
      </c>
      <c r="E7" s="682"/>
      <c r="F7" s="682"/>
      <c r="G7" s="682"/>
      <c r="H7" s="682"/>
      <c r="I7" s="682"/>
    </row>
    <row r="8" spans="1:9" ht="15.75" customHeight="1">
      <c r="A8" s="686" t="s">
        <v>170</v>
      </c>
      <c r="B8" s="682"/>
      <c r="C8" s="682"/>
      <c r="D8" s="686" t="s">
        <v>171</v>
      </c>
      <c r="E8" s="682"/>
      <c r="F8" s="682"/>
      <c r="G8" s="682"/>
      <c r="H8" s="682"/>
      <c r="I8" s="682"/>
    </row>
    <row r="9" spans="1:9" ht="15.75" customHeight="1">
      <c r="A9" s="99"/>
      <c r="B9" s="96"/>
      <c r="C9" s="96"/>
      <c r="D9" s="98" t="s">
        <v>172</v>
      </c>
      <c r="E9" s="96"/>
      <c r="F9" s="100"/>
      <c r="G9" s="100"/>
      <c r="H9" s="100"/>
      <c r="I9" s="101"/>
    </row>
    <row r="10" spans="1:9" ht="15.75" customHeight="1">
      <c r="A10" s="99"/>
      <c r="B10" s="96"/>
      <c r="C10" s="96"/>
      <c r="D10" s="98" t="s">
        <v>173</v>
      </c>
      <c r="E10" s="96"/>
      <c r="F10" s="100"/>
      <c r="G10" s="100"/>
      <c r="H10" s="100"/>
      <c r="I10" s="101"/>
    </row>
    <row r="11" spans="1:9" ht="15.75" customHeight="1">
      <c r="A11" s="686" t="s">
        <v>174</v>
      </c>
      <c r="B11" s="682"/>
      <c r="C11" s="682"/>
      <c r="D11" s="686" t="s">
        <v>175</v>
      </c>
      <c r="E11" s="682"/>
      <c r="F11" s="682"/>
      <c r="G11" s="682"/>
      <c r="H11" s="682"/>
      <c r="I11" s="682"/>
    </row>
    <row r="12" spans="1:9" ht="15.75" customHeight="1">
      <c r="A12" s="686" t="s">
        <v>176</v>
      </c>
      <c r="B12" s="682"/>
      <c r="C12" s="682"/>
      <c r="D12" s="686" t="s">
        <v>177</v>
      </c>
      <c r="E12" s="682"/>
      <c r="F12" s="682"/>
      <c r="G12" s="682"/>
      <c r="H12" s="682"/>
      <c r="I12" s="682"/>
    </row>
    <row r="13" spans="1:9" ht="7.95" customHeight="1">
      <c r="A13" s="698"/>
      <c r="B13" s="698"/>
      <c r="C13" s="698"/>
      <c r="D13" s="698"/>
      <c r="E13" s="698"/>
      <c r="F13" s="698"/>
      <c r="G13" s="698"/>
      <c r="H13" s="698"/>
      <c r="I13" s="698"/>
    </row>
    <row r="14" spans="1:9" ht="10.5" customHeight="1">
      <c r="A14" s="102"/>
      <c r="B14" s="103"/>
      <c r="C14" s="104"/>
      <c r="D14" s="105"/>
      <c r="E14" s="106"/>
      <c r="F14" s="107"/>
      <c r="G14" s="107"/>
      <c r="H14" s="107"/>
      <c r="I14" s="108"/>
    </row>
    <row r="15" spans="1:9" ht="16.05" customHeight="1">
      <c r="A15" s="683" t="s">
        <v>178</v>
      </c>
      <c r="B15" s="684"/>
      <c r="C15" s="685"/>
      <c r="D15" s="109"/>
      <c r="E15" s="110"/>
      <c r="F15" s="111"/>
      <c r="G15" s="111"/>
      <c r="H15" s="111"/>
      <c r="I15" s="112"/>
    </row>
    <row r="16" spans="1:9" ht="13.05" customHeight="1">
      <c r="A16" s="113" t="s">
        <v>179</v>
      </c>
      <c r="B16" s="114" t="s">
        <v>180</v>
      </c>
      <c r="C16" s="114" t="s">
        <v>2</v>
      </c>
      <c r="D16" s="114" t="s">
        <v>3</v>
      </c>
      <c r="E16" s="114" t="s">
        <v>4</v>
      </c>
      <c r="F16" s="114" t="s">
        <v>181</v>
      </c>
      <c r="G16" s="114" t="s">
        <v>182</v>
      </c>
      <c r="H16" s="114" t="s">
        <v>183</v>
      </c>
      <c r="I16" s="114" t="s">
        <v>1</v>
      </c>
    </row>
    <row r="17" spans="1:9" ht="13.95" customHeight="1">
      <c r="A17" s="115" t="s">
        <v>184</v>
      </c>
      <c r="B17" s="116">
        <v>4</v>
      </c>
      <c r="C17" s="117" t="s">
        <v>24</v>
      </c>
      <c r="D17" s="117" t="s">
        <v>105</v>
      </c>
      <c r="E17" s="116">
        <v>2010</v>
      </c>
      <c r="F17" s="118">
        <v>1.0002807870396859</v>
      </c>
      <c r="G17" s="118">
        <v>1.000273495371695</v>
      </c>
      <c r="H17" s="118">
        <v>1.000554282405862</v>
      </c>
      <c r="I17" s="119">
        <v>1</v>
      </c>
    </row>
    <row r="18" spans="1:9" ht="13.95" customHeight="1">
      <c r="A18" s="115" t="s">
        <v>184</v>
      </c>
      <c r="B18" s="116">
        <v>3</v>
      </c>
      <c r="C18" s="117" t="s">
        <v>185</v>
      </c>
      <c r="D18" s="117" t="s">
        <v>105</v>
      </c>
      <c r="E18" s="116">
        <v>2009</v>
      </c>
      <c r="F18" s="118">
        <v>1.000284375001987</v>
      </c>
      <c r="G18" s="118">
        <v>1.000297800926147</v>
      </c>
      <c r="H18" s="118">
        <v>1.000582175928133</v>
      </c>
      <c r="I18" s="119">
        <v>2</v>
      </c>
    </row>
    <row r="19" spans="1:9" ht="13.95" customHeight="1">
      <c r="A19" s="115" t="s">
        <v>184</v>
      </c>
      <c r="B19" s="116">
        <v>5</v>
      </c>
      <c r="C19" s="117" t="s">
        <v>25</v>
      </c>
      <c r="D19" s="117" t="s">
        <v>105</v>
      </c>
      <c r="E19" s="116">
        <v>2011</v>
      </c>
      <c r="F19" s="118">
        <v>1.0003057870379199</v>
      </c>
      <c r="G19" s="118">
        <v>1.000294328701717</v>
      </c>
      <c r="H19" s="118">
        <v>1.0006001157396369</v>
      </c>
      <c r="I19" s="119">
        <v>3</v>
      </c>
    </row>
    <row r="20" spans="1:9" ht="13.95" customHeight="1">
      <c r="A20" s="115" t="s">
        <v>184</v>
      </c>
      <c r="B20" s="116">
        <v>2</v>
      </c>
      <c r="C20" s="117" t="s">
        <v>34</v>
      </c>
      <c r="D20" s="117" t="s">
        <v>105</v>
      </c>
      <c r="E20" s="116">
        <v>2011</v>
      </c>
      <c r="F20" s="118">
        <v>1.000309259256831</v>
      </c>
      <c r="G20" s="118">
        <v>1.0002965277764531</v>
      </c>
      <c r="H20" s="118">
        <v>1.000605787038803</v>
      </c>
      <c r="I20" s="119">
        <v>4</v>
      </c>
    </row>
    <row r="21" spans="1:9" ht="13.95" customHeight="1">
      <c r="A21" s="115" t="s">
        <v>184</v>
      </c>
      <c r="B21" s="116">
        <v>7</v>
      </c>
      <c r="C21" s="117" t="s">
        <v>16</v>
      </c>
      <c r="D21" s="117" t="s">
        <v>186</v>
      </c>
      <c r="E21" s="116">
        <v>2011</v>
      </c>
      <c r="F21" s="118">
        <v>1.0003091435189599</v>
      </c>
      <c r="G21" s="118">
        <v>1.000301851850969</v>
      </c>
      <c r="H21" s="118">
        <v>1.0006109953699289</v>
      </c>
      <c r="I21" s="119">
        <v>5</v>
      </c>
    </row>
    <row r="22" spans="1:9" ht="13.95" customHeight="1">
      <c r="A22" s="115" t="s">
        <v>184</v>
      </c>
      <c r="B22" s="116">
        <v>6</v>
      </c>
      <c r="C22" s="117" t="s">
        <v>187</v>
      </c>
      <c r="D22" s="117" t="s">
        <v>188</v>
      </c>
      <c r="E22" s="116">
        <v>2013</v>
      </c>
      <c r="F22" s="118">
        <v>1.0003196759246009</v>
      </c>
      <c r="G22" s="118">
        <v>1.000340856479274</v>
      </c>
      <c r="H22" s="118">
        <v>1.000660532409394</v>
      </c>
      <c r="I22" s="119">
        <v>6</v>
      </c>
    </row>
    <row r="23" spans="1:9" ht="13.95" customHeight="1">
      <c r="A23" s="115" t="s">
        <v>184</v>
      </c>
      <c r="B23" s="116">
        <v>8</v>
      </c>
      <c r="C23" s="117" t="s">
        <v>26</v>
      </c>
      <c r="D23" s="117" t="s">
        <v>186</v>
      </c>
      <c r="E23" s="116">
        <v>2012</v>
      </c>
      <c r="F23" s="118">
        <v>1.0003333333355411</v>
      </c>
      <c r="G23" s="118">
        <v>1.00036006944599</v>
      </c>
      <c r="H23" s="118">
        <v>1.0006934027760119</v>
      </c>
      <c r="I23" s="119">
        <v>7</v>
      </c>
    </row>
    <row r="24" spans="1:9" ht="13.95" customHeight="1">
      <c r="A24" s="115" t="s">
        <v>184</v>
      </c>
      <c r="B24" s="116">
        <v>1</v>
      </c>
      <c r="C24" s="117" t="s">
        <v>36</v>
      </c>
      <c r="D24" s="117" t="s">
        <v>28</v>
      </c>
      <c r="E24" s="116">
        <v>2014</v>
      </c>
      <c r="F24" s="118">
        <v>1.000357754627863</v>
      </c>
      <c r="G24" s="118">
        <v>1.0003900462940889</v>
      </c>
      <c r="H24" s="118">
        <v>1.0007478009274711</v>
      </c>
      <c r="I24" s="119">
        <v>8</v>
      </c>
    </row>
    <row r="25" spans="1:9" ht="13.95" customHeight="1">
      <c r="A25" s="115" t="s">
        <v>184</v>
      </c>
      <c r="B25" s="116">
        <v>9</v>
      </c>
      <c r="C25" s="117" t="s">
        <v>189</v>
      </c>
      <c r="D25" s="117" t="s">
        <v>190</v>
      </c>
      <c r="E25" s="116">
        <v>2009</v>
      </c>
      <c r="F25" s="118">
        <v>1.0006146990756191</v>
      </c>
      <c r="G25" s="118">
        <v>1.000630671293647</v>
      </c>
      <c r="H25" s="118">
        <v>1.001245370369267</v>
      </c>
      <c r="I25" s="119">
        <v>9</v>
      </c>
    </row>
    <row r="26" spans="1:9" ht="13.05" customHeight="1">
      <c r="A26" s="120"/>
      <c r="B26" s="120"/>
      <c r="C26" s="121"/>
      <c r="D26" s="121"/>
      <c r="E26" s="120"/>
      <c r="F26" s="118"/>
      <c r="G26" s="118"/>
      <c r="H26" s="118"/>
      <c r="I26" s="119"/>
    </row>
    <row r="27" spans="1:9" ht="14.25" customHeight="1">
      <c r="A27" s="122"/>
      <c r="B27" s="123"/>
      <c r="C27" s="124"/>
      <c r="D27" s="125"/>
      <c r="E27" s="126"/>
      <c r="F27" s="127"/>
      <c r="G27" s="127"/>
      <c r="H27" s="127"/>
      <c r="I27" s="126"/>
    </row>
    <row r="28" spans="1:9" ht="16.05" customHeight="1">
      <c r="A28" s="683" t="s">
        <v>42</v>
      </c>
      <c r="B28" s="684"/>
      <c r="C28" s="685"/>
      <c r="D28" s="109"/>
      <c r="E28" s="112"/>
      <c r="F28" s="128"/>
      <c r="G28" s="128"/>
      <c r="H28" s="128"/>
      <c r="I28" s="112"/>
    </row>
    <row r="29" spans="1:9" ht="13.05" customHeight="1">
      <c r="A29" s="113"/>
      <c r="B29" s="114" t="s">
        <v>180</v>
      </c>
      <c r="C29" s="114" t="s">
        <v>2</v>
      </c>
      <c r="D29" s="114" t="s">
        <v>3</v>
      </c>
      <c r="E29" s="114" t="s">
        <v>4</v>
      </c>
      <c r="F29" s="114" t="s">
        <v>181</v>
      </c>
      <c r="G29" s="114" t="s">
        <v>182</v>
      </c>
      <c r="H29" s="114" t="s">
        <v>183</v>
      </c>
      <c r="I29" s="114" t="s">
        <v>1</v>
      </c>
    </row>
    <row r="30" spans="1:9" ht="13.95" customHeight="1">
      <c r="A30" s="115" t="s">
        <v>184</v>
      </c>
      <c r="B30" s="116">
        <v>10</v>
      </c>
      <c r="C30" s="117" t="s">
        <v>44</v>
      </c>
      <c r="D30" s="117" t="s">
        <v>28</v>
      </c>
      <c r="E30" s="116">
        <v>2011</v>
      </c>
      <c r="F30" s="118">
        <v>1.000414004629409</v>
      </c>
      <c r="G30" s="118">
        <v>1.0004221064790531</v>
      </c>
      <c r="H30" s="118">
        <v>1.000836111108462</v>
      </c>
      <c r="I30" s="119">
        <v>1</v>
      </c>
    </row>
    <row r="31" spans="1:9" ht="13.05" customHeight="1">
      <c r="A31" s="120"/>
      <c r="B31" s="120"/>
      <c r="C31" s="129"/>
      <c r="D31" s="121"/>
      <c r="E31" s="120"/>
      <c r="F31" s="118"/>
      <c r="G31" s="118"/>
      <c r="H31" s="118"/>
      <c r="I31" s="119"/>
    </row>
    <row r="32" spans="1:9" ht="13.05" customHeight="1">
      <c r="A32" s="120"/>
      <c r="B32" s="120"/>
      <c r="C32" s="129"/>
      <c r="D32" s="121"/>
      <c r="E32" s="120"/>
      <c r="F32" s="118"/>
      <c r="G32" s="118"/>
      <c r="H32" s="118"/>
      <c r="I32" s="119"/>
    </row>
    <row r="33" spans="1:9" ht="13.05" customHeight="1">
      <c r="A33" s="120"/>
      <c r="B33" s="120"/>
      <c r="C33" s="129"/>
      <c r="D33" s="121"/>
      <c r="E33" s="120"/>
      <c r="F33" s="118"/>
      <c r="G33" s="118"/>
      <c r="H33" s="118"/>
      <c r="I33" s="119"/>
    </row>
    <row r="34" spans="1:9" ht="12.75" customHeight="1">
      <c r="A34" s="122"/>
      <c r="B34" s="123"/>
      <c r="C34" s="124"/>
      <c r="D34" s="125"/>
      <c r="E34" s="126"/>
      <c r="F34" s="127"/>
      <c r="G34" s="127"/>
      <c r="H34" s="127"/>
      <c r="I34" s="126"/>
    </row>
    <row r="35" spans="1:9" ht="16.05" customHeight="1">
      <c r="A35" s="683" t="s">
        <v>48</v>
      </c>
      <c r="B35" s="684"/>
      <c r="C35" s="685"/>
      <c r="D35" s="109"/>
      <c r="E35" s="112"/>
      <c r="F35" s="128"/>
      <c r="G35" s="128"/>
      <c r="H35" s="128"/>
      <c r="I35" s="112"/>
    </row>
    <row r="36" spans="1:9" ht="13.05" customHeight="1">
      <c r="A36" s="113"/>
      <c r="B36" s="114" t="s">
        <v>180</v>
      </c>
      <c r="C36" s="114" t="s">
        <v>2</v>
      </c>
      <c r="D36" s="114" t="s">
        <v>3</v>
      </c>
      <c r="E36" s="114" t="s">
        <v>4</v>
      </c>
      <c r="F36" s="114" t="s">
        <v>181</v>
      </c>
      <c r="G36" s="114" t="s">
        <v>182</v>
      </c>
      <c r="H36" s="114" t="s">
        <v>183</v>
      </c>
      <c r="I36" s="114" t="s">
        <v>1</v>
      </c>
    </row>
    <row r="37" spans="1:9" ht="13.95" customHeight="1">
      <c r="A37" s="115" t="s">
        <v>184</v>
      </c>
      <c r="B37" s="116">
        <v>11</v>
      </c>
      <c r="C37" s="117" t="s">
        <v>50</v>
      </c>
      <c r="D37" s="117" t="s">
        <v>191</v>
      </c>
      <c r="E37" s="116">
        <v>2011</v>
      </c>
      <c r="F37" s="117" t="s">
        <v>18</v>
      </c>
      <c r="G37" s="117" t="s">
        <v>18</v>
      </c>
      <c r="H37" s="118"/>
      <c r="I37" s="119"/>
    </row>
    <row r="38" spans="1:9" ht="13.05" customHeight="1">
      <c r="A38" s="120"/>
      <c r="B38" s="120"/>
      <c r="C38" s="130"/>
      <c r="D38" s="130"/>
      <c r="E38" s="131"/>
      <c r="F38" s="118"/>
      <c r="G38" s="118"/>
      <c r="H38" s="118"/>
      <c r="I38" s="119"/>
    </row>
    <row r="39" spans="1:9" ht="13.05" customHeight="1">
      <c r="A39" s="120"/>
      <c r="B39" s="120"/>
      <c r="C39" s="129"/>
      <c r="D39" s="121"/>
      <c r="E39" s="120"/>
      <c r="F39" s="118"/>
      <c r="G39" s="118"/>
      <c r="H39" s="118"/>
      <c r="I39" s="119"/>
    </row>
    <row r="40" spans="1:9" ht="13.05" customHeight="1">
      <c r="A40" s="120"/>
      <c r="B40" s="120"/>
      <c r="C40" s="129"/>
      <c r="D40" s="121"/>
      <c r="E40" s="120"/>
      <c r="F40" s="118"/>
      <c r="G40" s="118"/>
      <c r="H40" s="118"/>
      <c r="I40" s="119"/>
    </row>
    <row r="41" spans="1:9" ht="12.75" customHeight="1">
      <c r="A41" s="122"/>
      <c r="B41" s="123"/>
      <c r="C41" s="124"/>
      <c r="D41" s="125"/>
      <c r="E41" s="126"/>
      <c r="F41" s="127"/>
      <c r="G41" s="127"/>
      <c r="H41" s="127"/>
      <c r="I41" s="126"/>
    </row>
    <row r="42" spans="1:9" ht="16.05" customHeight="1">
      <c r="A42" s="683" t="s">
        <v>192</v>
      </c>
      <c r="B42" s="684"/>
      <c r="C42" s="685"/>
      <c r="D42" s="109"/>
      <c r="E42" s="112"/>
      <c r="F42" s="128"/>
      <c r="G42" s="128"/>
      <c r="H42" s="128"/>
      <c r="I42" s="112"/>
    </row>
    <row r="43" spans="1:9" ht="13.05" customHeight="1">
      <c r="A43" s="113"/>
      <c r="B43" s="114" t="s">
        <v>180</v>
      </c>
      <c r="C43" s="114" t="s">
        <v>2</v>
      </c>
      <c r="D43" s="114" t="s">
        <v>3</v>
      </c>
      <c r="E43" s="114" t="s">
        <v>4</v>
      </c>
      <c r="F43" s="114" t="s">
        <v>181</v>
      </c>
      <c r="G43" s="114" t="s">
        <v>182</v>
      </c>
      <c r="H43" s="114" t="s">
        <v>183</v>
      </c>
      <c r="I43" s="114" t="s">
        <v>1</v>
      </c>
    </row>
    <row r="44" spans="1:9" ht="13.95" customHeight="1">
      <c r="A44" s="115" t="s">
        <v>184</v>
      </c>
      <c r="B44" s="116">
        <v>15</v>
      </c>
      <c r="C44" s="117" t="s">
        <v>53</v>
      </c>
      <c r="D44" s="117" t="s">
        <v>114</v>
      </c>
      <c r="E44" s="116">
        <v>2009</v>
      </c>
      <c r="F44" s="118">
        <v>1.000337731479495</v>
      </c>
      <c r="G44" s="118">
        <v>1.0003481481472649</v>
      </c>
      <c r="H44" s="118">
        <v>1.0006858796322791</v>
      </c>
      <c r="I44" s="119">
        <v>1</v>
      </c>
    </row>
    <row r="45" spans="1:9" ht="13.95" customHeight="1">
      <c r="A45" s="115" t="s">
        <v>184</v>
      </c>
      <c r="B45" s="116">
        <v>14</v>
      </c>
      <c r="C45" s="117" t="s">
        <v>193</v>
      </c>
      <c r="D45" s="117" t="s">
        <v>194</v>
      </c>
      <c r="E45" s="116">
        <v>2010</v>
      </c>
      <c r="F45" s="118">
        <v>1.00035659722156</v>
      </c>
      <c r="G45" s="118">
        <v>1.000363888889551</v>
      </c>
      <c r="H45" s="118">
        <v>1.000720486111111</v>
      </c>
      <c r="I45" s="119">
        <v>2</v>
      </c>
    </row>
    <row r="46" spans="1:9" ht="13.95" customHeight="1">
      <c r="A46" s="115" t="s">
        <v>184</v>
      </c>
      <c r="B46" s="116">
        <v>13</v>
      </c>
      <c r="C46" s="117" t="s">
        <v>195</v>
      </c>
      <c r="D46" s="117" t="s">
        <v>62</v>
      </c>
      <c r="E46" s="116">
        <v>2010</v>
      </c>
      <c r="F46" s="118">
        <v>1.000358680552907</v>
      </c>
      <c r="G46" s="118">
        <v>1.000370949076282</v>
      </c>
      <c r="H46" s="118">
        <v>1.0007296296291881</v>
      </c>
      <c r="I46" s="119">
        <v>3</v>
      </c>
    </row>
    <row r="47" spans="1:9" ht="13.95" customHeight="1">
      <c r="A47" s="115" t="s">
        <v>184</v>
      </c>
      <c r="B47" s="116">
        <v>12</v>
      </c>
      <c r="C47" s="117" t="s">
        <v>196</v>
      </c>
      <c r="D47" s="117" t="s">
        <v>197</v>
      </c>
      <c r="E47" s="116">
        <v>2009</v>
      </c>
      <c r="F47" s="118">
        <v>1.000428124997351</v>
      </c>
      <c r="G47" s="118">
        <v>1.0003476851847439</v>
      </c>
      <c r="H47" s="118">
        <v>1.000775810187613</v>
      </c>
      <c r="I47" s="119">
        <v>4</v>
      </c>
    </row>
    <row r="48" spans="1:9" ht="13.95" customHeight="1">
      <c r="A48" s="115" t="s">
        <v>184</v>
      </c>
      <c r="B48" s="116">
        <v>17</v>
      </c>
      <c r="C48" s="117" t="s">
        <v>198</v>
      </c>
      <c r="D48" s="117" t="s">
        <v>114</v>
      </c>
      <c r="E48" s="116">
        <v>2010</v>
      </c>
      <c r="F48" s="118">
        <v>1.0003975694433409</v>
      </c>
      <c r="G48" s="118">
        <v>1.000411458335541</v>
      </c>
      <c r="H48" s="118">
        <v>1.000809027778881</v>
      </c>
      <c r="I48" s="119">
        <v>5</v>
      </c>
    </row>
    <row r="49" spans="1:9" ht="13.95" customHeight="1">
      <c r="A49" s="115" t="s">
        <v>184</v>
      </c>
      <c r="B49" s="116">
        <v>16</v>
      </c>
      <c r="C49" s="117" t="s">
        <v>59</v>
      </c>
      <c r="D49" s="117" t="s">
        <v>199</v>
      </c>
      <c r="E49" s="116">
        <v>2010</v>
      </c>
      <c r="F49" s="118">
        <v>1.0004177083350989</v>
      </c>
      <c r="G49" s="118">
        <v>1.00042789351609</v>
      </c>
      <c r="H49" s="118">
        <v>1.00084560185119</v>
      </c>
      <c r="I49" s="119">
        <v>6</v>
      </c>
    </row>
    <row r="50" spans="1:9" ht="13.05" customHeight="1">
      <c r="A50" s="120"/>
      <c r="B50" s="120"/>
      <c r="C50" s="121"/>
      <c r="D50" s="121"/>
      <c r="E50" s="120"/>
      <c r="F50" s="118"/>
      <c r="G50" s="118"/>
      <c r="H50" s="118"/>
      <c r="I50" s="119"/>
    </row>
    <row r="51" spans="1:9" ht="13.05" customHeight="1">
      <c r="A51" s="120"/>
      <c r="B51" s="120"/>
      <c r="C51" s="129"/>
      <c r="D51" s="121"/>
      <c r="E51" s="120"/>
      <c r="F51" s="118"/>
      <c r="G51" s="118"/>
      <c r="H51" s="118"/>
      <c r="I51" s="119"/>
    </row>
    <row r="52" spans="1:9" ht="13.5" customHeight="1">
      <c r="A52" s="122"/>
      <c r="B52" s="123"/>
      <c r="C52" s="124"/>
      <c r="D52" s="125"/>
      <c r="E52" s="126"/>
      <c r="F52" s="127"/>
      <c r="G52" s="127"/>
      <c r="H52" s="127"/>
      <c r="I52" s="126"/>
    </row>
    <row r="53" spans="1:9" ht="16.05" customHeight="1">
      <c r="A53" s="683" t="s">
        <v>63</v>
      </c>
      <c r="B53" s="684"/>
      <c r="C53" s="685"/>
      <c r="D53" s="109"/>
      <c r="E53" s="112"/>
      <c r="F53" s="128"/>
      <c r="G53" s="128"/>
      <c r="H53" s="128"/>
      <c r="I53" s="112"/>
    </row>
    <row r="54" spans="1:9" ht="13.05" customHeight="1">
      <c r="A54" s="113"/>
      <c r="B54" s="114" t="s">
        <v>180</v>
      </c>
      <c r="C54" s="114" t="s">
        <v>2</v>
      </c>
      <c r="D54" s="114" t="s">
        <v>3</v>
      </c>
      <c r="E54" s="114" t="s">
        <v>4</v>
      </c>
      <c r="F54" s="114" t="s">
        <v>181</v>
      </c>
      <c r="G54" s="114" t="s">
        <v>182</v>
      </c>
      <c r="H54" s="114" t="s">
        <v>183</v>
      </c>
      <c r="I54" s="114" t="s">
        <v>1</v>
      </c>
    </row>
    <row r="55" spans="1:9" ht="13.95" customHeight="1">
      <c r="A55" s="115" t="s">
        <v>184</v>
      </c>
      <c r="B55" s="116">
        <v>19</v>
      </c>
      <c r="C55" s="117" t="s">
        <v>200</v>
      </c>
      <c r="D55" s="117" t="s">
        <v>201</v>
      </c>
      <c r="E55" s="116">
        <v>2009</v>
      </c>
      <c r="F55" s="118">
        <v>1.0003339120359329</v>
      </c>
      <c r="G55" s="118">
        <v>1.000357175927471</v>
      </c>
      <c r="H55" s="118">
        <v>1.000691087963405</v>
      </c>
      <c r="I55" s="119">
        <v>1</v>
      </c>
    </row>
    <row r="56" spans="1:9" ht="13.95" customHeight="1">
      <c r="A56" s="115" t="s">
        <v>184</v>
      </c>
      <c r="B56" s="116">
        <v>22</v>
      </c>
      <c r="C56" s="117" t="s">
        <v>66</v>
      </c>
      <c r="D56" s="117" t="s">
        <v>202</v>
      </c>
      <c r="E56" s="116">
        <v>2010</v>
      </c>
      <c r="F56" s="118">
        <v>1.000345023147486</v>
      </c>
      <c r="G56" s="118">
        <v>1.000350578703262</v>
      </c>
      <c r="H56" s="118">
        <v>1.000695601850748</v>
      </c>
      <c r="I56" s="119">
        <v>2</v>
      </c>
    </row>
    <row r="57" spans="1:9" ht="13.95" customHeight="1">
      <c r="A57" s="115" t="s">
        <v>184</v>
      </c>
      <c r="B57" s="116">
        <v>20</v>
      </c>
      <c r="C57" s="117" t="s">
        <v>203</v>
      </c>
      <c r="D57" s="117" t="s">
        <v>191</v>
      </c>
      <c r="E57" s="116">
        <v>2009</v>
      </c>
      <c r="F57" s="118">
        <v>1.0003447916662249</v>
      </c>
      <c r="G57" s="118">
        <v>1.000352546296738</v>
      </c>
      <c r="H57" s="118">
        <v>1.0006973379629629</v>
      </c>
      <c r="I57" s="119">
        <v>3</v>
      </c>
    </row>
    <row r="58" spans="1:9" ht="13.95" customHeight="1">
      <c r="A58" s="115" t="s">
        <v>184</v>
      </c>
      <c r="B58" s="116">
        <v>18</v>
      </c>
      <c r="C58" s="117" t="s">
        <v>204</v>
      </c>
      <c r="D58" s="117" t="s">
        <v>191</v>
      </c>
      <c r="E58" s="116">
        <v>2009</v>
      </c>
      <c r="F58" s="118">
        <v>1.000413657404758</v>
      </c>
      <c r="G58" s="118">
        <v>1.000450925926367</v>
      </c>
      <c r="H58" s="118">
        <v>1.000864583331126</v>
      </c>
      <c r="I58" s="119">
        <v>4</v>
      </c>
    </row>
    <row r="59" spans="1:9" ht="13.95" customHeight="1">
      <c r="A59" s="115" t="s">
        <v>184</v>
      </c>
      <c r="B59" s="116">
        <v>21</v>
      </c>
      <c r="C59" s="117" t="s">
        <v>69</v>
      </c>
      <c r="D59" s="117" t="s">
        <v>191</v>
      </c>
      <c r="E59" s="116">
        <v>2010</v>
      </c>
      <c r="F59" s="117" t="s">
        <v>49</v>
      </c>
      <c r="G59" s="117" t="s">
        <v>49</v>
      </c>
      <c r="H59" s="117" t="s">
        <v>49</v>
      </c>
      <c r="I59" s="119"/>
    </row>
    <row r="60" spans="1:9" ht="13.05" customHeight="1">
      <c r="A60" s="120"/>
      <c r="B60" s="120"/>
      <c r="C60" s="121"/>
      <c r="D60" s="121"/>
      <c r="E60" s="120"/>
      <c r="F60" s="118"/>
      <c r="G60" s="118"/>
      <c r="H60" s="118"/>
      <c r="I60" s="119"/>
    </row>
    <row r="61" spans="1:9" ht="13.05" customHeight="1">
      <c r="A61" s="120"/>
      <c r="B61" s="120"/>
      <c r="C61" s="121"/>
      <c r="D61" s="121"/>
      <c r="E61" s="120"/>
      <c r="F61" s="118"/>
      <c r="G61" s="118"/>
      <c r="H61" s="118"/>
      <c r="I61" s="119"/>
    </row>
    <row r="62" spans="1:9" ht="13.5" customHeight="1">
      <c r="A62" s="122"/>
      <c r="B62" s="123"/>
      <c r="C62" s="132"/>
      <c r="D62" s="125"/>
      <c r="E62" s="126"/>
      <c r="F62" s="127"/>
      <c r="G62" s="127"/>
      <c r="H62" s="127"/>
      <c r="I62" s="126"/>
    </row>
    <row r="63" spans="1:9" ht="16.05" customHeight="1">
      <c r="A63" s="683" t="s">
        <v>70</v>
      </c>
      <c r="B63" s="684"/>
      <c r="C63" s="685"/>
      <c r="D63" s="109"/>
      <c r="E63" s="112"/>
      <c r="F63" s="128"/>
      <c r="G63" s="128"/>
      <c r="H63" s="128"/>
      <c r="I63" s="112"/>
    </row>
    <row r="64" spans="1:9" ht="13.05" customHeight="1">
      <c r="A64" s="113"/>
      <c r="B64" s="114" t="s">
        <v>180</v>
      </c>
      <c r="C64" s="114" t="s">
        <v>2</v>
      </c>
      <c r="D64" s="114" t="s">
        <v>3</v>
      </c>
      <c r="E64" s="114" t="s">
        <v>4</v>
      </c>
      <c r="F64" s="114" t="s">
        <v>181</v>
      </c>
      <c r="G64" s="114" t="s">
        <v>182</v>
      </c>
      <c r="H64" s="114" t="s">
        <v>183</v>
      </c>
      <c r="I64" s="114" t="s">
        <v>1</v>
      </c>
    </row>
    <row r="65" spans="1:9" ht="13.95" customHeight="1">
      <c r="A65" s="115" t="s">
        <v>184</v>
      </c>
      <c r="B65" s="116">
        <v>23</v>
      </c>
      <c r="C65" s="117" t="s">
        <v>205</v>
      </c>
      <c r="D65" s="117" t="s">
        <v>199</v>
      </c>
      <c r="E65" s="116">
        <v>2007</v>
      </c>
      <c r="F65" s="118">
        <v>1.0003589120396861</v>
      </c>
      <c r="G65" s="118">
        <v>1.0003568287028211</v>
      </c>
      <c r="H65" s="118">
        <v>1.0007157407425069</v>
      </c>
      <c r="I65" s="119">
        <v>1</v>
      </c>
    </row>
    <row r="66" spans="1:9" ht="13.95" customHeight="1">
      <c r="A66" s="115" t="s">
        <v>184</v>
      </c>
      <c r="B66" s="116">
        <v>24</v>
      </c>
      <c r="C66" s="133" t="s">
        <v>73</v>
      </c>
      <c r="D66" s="133" t="s">
        <v>206</v>
      </c>
      <c r="E66" s="134">
        <v>2007</v>
      </c>
      <c r="F66" s="118">
        <v>1.000364699076723</v>
      </c>
      <c r="G66" s="118">
        <v>1.0003704861137599</v>
      </c>
      <c r="H66" s="118">
        <v>1.000735185184964</v>
      </c>
      <c r="I66" s="119">
        <v>2</v>
      </c>
    </row>
    <row r="67" spans="1:9" ht="13.05" customHeight="1">
      <c r="A67" s="120"/>
      <c r="B67" s="120"/>
      <c r="C67" s="130"/>
      <c r="D67" s="130"/>
      <c r="E67" s="131"/>
      <c r="F67" s="118"/>
      <c r="G67" s="118"/>
      <c r="H67" s="118"/>
      <c r="I67" s="119"/>
    </row>
    <row r="68" spans="1:9" ht="15.75" customHeight="1">
      <c r="A68" s="122"/>
      <c r="B68" s="123"/>
      <c r="C68" s="124"/>
      <c r="D68" s="125"/>
      <c r="E68" s="126"/>
      <c r="F68" s="127"/>
      <c r="G68" s="127"/>
      <c r="H68" s="127"/>
      <c r="I68" s="126"/>
    </row>
    <row r="69" spans="1:9" ht="16.05" customHeight="1">
      <c r="A69" s="683" t="s">
        <v>74</v>
      </c>
      <c r="B69" s="684"/>
      <c r="C69" s="685"/>
      <c r="D69" s="109"/>
      <c r="E69" s="112"/>
      <c r="F69" s="128"/>
      <c r="G69" s="128"/>
      <c r="H69" s="128"/>
      <c r="I69" s="112"/>
    </row>
    <row r="70" spans="1:9" ht="13.05" customHeight="1">
      <c r="A70" s="113"/>
      <c r="B70" s="114" t="s">
        <v>180</v>
      </c>
      <c r="C70" s="114" t="s">
        <v>2</v>
      </c>
      <c r="D70" s="114" t="s">
        <v>3</v>
      </c>
      <c r="E70" s="114" t="s">
        <v>4</v>
      </c>
      <c r="F70" s="114" t="s">
        <v>181</v>
      </c>
      <c r="G70" s="114" t="s">
        <v>182</v>
      </c>
      <c r="H70" s="114" t="s">
        <v>183</v>
      </c>
      <c r="I70" s="114" t="s">
        <v>1</v>
      </c>
    </row>
    <row r="71" spans="1:9" ht="13.95" customHeight="1">
      <c r="A71" s="115" t="s">
        <v>184</v>
      </c>
      <c r="B71" s="116">
        <v>29</v>
      </c>
      <c r="C71" s="117" t="s">
        <v>207</v>
      </c>
      <c r="D71" s="117" t="s">
        <v>199</v>
      </c>
      <c r="E71" s="116">
        <v>2008</v>
      </c>
      <c r="F71" s="118">
        <v>1.0003263888866809</v>
      </c>
      <c r="G71" s="118">
        <v>1.000328472223547</v>
      </c>
      <c r="H71" s="118">
        <v>1.0006548611102279</v>
      </c>
      <c r="I71" s="119">
        <v>1</v>
      </c>
    </row>
    <row r="72" spans="1:9" ht="13.95" customHeight="1">
      <c r="A72" s="115" t="s">
        <v>184</v>
      </c>
      <c r="B72" s="116">
        <v>30</v>
      </c>
      <c r="C72" s="117" t="s">
        <v>78</v>
      </c>
      <c r="D72" s="117" t="s">
        <v>186</v>
      </c>
      <c r="E72" s="116">
        <v>2007</v>
      </c>
      <c r="F72" s="118">
        <v>1.0003425925914891</v>
      </c>
      <c r="G72" s="118">
        <v>1.000354513890213</v>
      </c>
      <c r="H72" s="118">
        <v>1.0006971064817021</v>
      </c>
      <c r="I72" s="119">
        <v>2</v>
      </c>
    </row>
    <row r="73" spans="1:9" ht="13.95" customHeight="1">
      <c r="A73" s="115" t="s">
        <v>184</v>
      </c>
      <c r="B73" s="116">
        <v>27</v>
      </c>
      <c r="C73" s="117" t="s">
        <v>76</v>
      </c>
      <c r="D73" s="117" t="s">
        <v>194</v>
      </c>
      <c r="E73" s="116">
        <v>2007</v>
      </c>
      <c r="F73" s="118">
        <v>1.000342129628967</v>
      </c>
      <c r="G73" s="118">
        <v>1.0003650462958551</v>
      </c>
      <c r="H73" s="118">
        <v>1.0007071759248221</v>
      </c>
      <c r="I73" s="119">
        <v>3</v>
      </c>
    </row>
    <row r="74" spans="1:9" ht="13.95" customHeight="1">
      <c r="A74" s="115" t="s">
        <v>184</v>
      </c>
      <c r="B74" s="116">
        <v>25</v>
      </c>
      <c r="C74" s="117" t="s">
        <v>80</v>
      </c>
      <c r="D74" s="117" t="s">
        <v>194</v>
      </c>
      <c r="E74" s="116">
        <v>2008</v>
      </c>
      <c r="F74" s="118">
        <v>1.0003541666655631</v>
      </c>
      <c r="G74" s="118">
        <v>1.0003575231466031</v>
      </c>
      <c r="H74" s="118">
        <v>1.000711689812166</v>
      </c>
      <c r="I74" s="119">
        <v>4</v>
      </c>
    </row>
    <row r="75" spans="1:9" ht="14.25" customHeight="1">
      <c r="A75" s="115" t="s">
        <v>184</v>
      </c>
      <c r="B75" s="116">
        <v>31</v>
      </c>
      <c r="C75" s="117" t="s">
        <v>77</v>
      </c>
      <c r="D75" s="117" t="s">
        <v>208</v>
      </c>
      <c r="E75" s="116">
        <v>2007</v>
      </c>
      <c r="F75" s="118">
        <v>1.0003546296280841</v>
      </c>
      <c r="G75" s="118">
        <v>1.0003664351834189</v>
      </c>
      <c r="H75" s="118">
        <v>1.0007210648170219</v>
      </c>
      <c r="I75" s="119">
        <v>5</v>
      </c>
    </row>
    <row r="76" spans="1:9" ht="13.5" customHeight="1">
      <c r="A76" s="115" t="s">
        <v>184</v>
      </c>
      <c r="B76" s="116">
        <v>28</v>
      </c>
      <c r="C76" s="133" t="s">
        <v>82</v>
      </c>
      <c r="D76" s="133" t="s">
        <v>206</v>
      </c>
      <c r="E76" s="116">
        <v>2008</v>
      </c>
      <c r="F76" s="118">
        <v>1.000414004629409</v>
      </c>
      <c r="G76" s="118">
        <v>1.000410532404979</v>
      </c>
      <c r="H76" s="118">
        <v>1.000824537034388</v>
      </c>
      <c r="I76" s="119">
        <v>6</v>
      </c>
    </row>
    <row r="77" spans="1:9" ht="14.25" customHeight="1">
      <c r="A77" s="115" t="s">
        <v>184</v>
      </c>
      <c r="B77" s="116">
        <v>26</v>
      </c>
      <c r="C77" s="117" t="s">
        <v>209</v>
      </c>
      <c r="D77" s="117" t="s">
        <v>114</v>
      </c>
      <c r="E77" s="116">
        <v>2007</v>
      </c>
      <c r="F77" s="118">
        <v>1.000414814816581</v>
      </c>
      <c r="G77" s="118">
        <v>1.000428819446652</v>
      </c>
      <c r="H77" s="118">
        <v>1.0008436342577141</v>
      </c>
      <c r="I77" s="119">
        <v>7</v>
      </c>
    </row>
    <row r="78" spans="1:9" ht="13.05" customHeight="1">
      <c r="A78" s="120"/>
      <c r="B78" s="120"/>
      <c r="C78" s="129"/>
      <c r="D78" s="121"/>
      <c r="E78" s="120"/>
      <c r="F78" s="118"/>
      <c r="G78" s="118"/>
      <c r="H78" s="118"/>
      <c r="I78" s="119"/>
    </row>
    <row r="79" spans="1:9" ht="13.95" customHeight="1">
      <c r="A79" s="135"/>
      <c r="B79" s="135"/>
      <c r="C79" s="136"/>
      <c r="D79" s="137"/>
      <c r="E79" s="138"/>
      <c r="F79" s="139"/>
      <c r="G79" s="139"/>
      <c r="H79" s="139"/>
      <c r="I79" s="140"/>
    </row>
    <row r="80" spans="1:9" ht="16.05" customHeight="1">
      <c r="A80" s="683" t="s">
        <v>83</v>
      </c>
      <c r="B80" s="684"/>
      <c r="C80" s="685"/>
      <c r="D80" s="109"/>
      <c r="E80" s="112"/>
      <c r="F80" s="128"/>
      <c r="G80" s="128"/>
      <c r="H80" s="128"/>
      <c r="I80" s="112"/>
    </row>
    <row r="81" spans="1:9" ht="13.05" customHeight="1">
      <c r="A81" s="113"/>
      <c r="B81" s="114" t="s">
        <v>180</v>
      </c>
      <c r="C81" s="114" t="s">
        <v>2</v>
      </c>
      <c r="D81" s="114" t="s">
        <v>3</v>
      </c>
      <c r="E81" s="114" t="s">
        <v>4</v>
      </c>
      <c r="F81" s="114" t="s">
        <v>181</v>
      </c>
      <c r="G81" s="114" t="s">
        <v>182</v>
      </c>
      <c r="H81" s="114" t="s">
        <v>183</v>
      </c>
      <c r="I81" s="114" t="s">
        <v>1</v>
      </c>
    </row>
    <row r="82" spans="1:9" ht="13.95" customHeight="1">
      <c r="A82" s="115" t="s">
        <v>210</v>
      </c>
      <c r="B82" s="116">
        <v>108</v>
      </c>
      <c r="C82" s="117" t="s">
        <v>211</v>
      </c>
      <c r="D82" s="117" t="s">
        <v>212</v>
      </c>
      <c r="E82" s="116">
        <v>2006</v>
      </c>
      <c r="F82" s="118">
        <v>1.0003005787012751</v>
      </c>
      <c r="G82" s="118">
        <v>1.0002960648139321</v>
      </c>
      <c r="H82" s="118">
        <v>1.0005966435207261</v>
      </c>
      <c r="I82" s="119">
        <v>1</v>
      </c>
    </row>
    <row r="83" spans="1:9" ht="13.95" customHeight="1">
      <c r="A83" s="115" t="s">
        <v>210</v>
      </c>
      <c r="B83" s="116">
        <v>107</v>
      </c>
      <c r="C83" s="117" t="s">
        <v>213</v>
      </c>
      <c r="D83" s="133" t="s">
        <v>214</v>
      </c>
      <c r="E83" s="116">
        <v>2006</v>
      </c>
      <c r="F83" s="118">
        <v>1.0003082175939171</v>
      </c>
      <c r="G83" s="118">
        <v>1.0003049768507479</v>
      </c>
      <c r="H83" s="118">
        <v>1.000613194444665</v>
      </c>
      <c r="I83" s="119">
        <v>2</v>
      </c>
    </row>
    <row r="84" spans="1:9" ht="13.95" customHeight="1">
      <c r="A84" s="115" t="s">
        <v>210</v>
      </c>
      <c r="B84" s="116">
        <v>109</v>
      </c>
      <c r="C84" s="117" t="s">
        <v>215</v>
      </c>
      <c r="D84" s="117" t="s">
        <v>105</v>
      </c>
      <c r="E84" s="116">
        <v>2006</v>
      </c>
      <c r="F84" s="118">
        <v>1.0003157407431691</v>
      </c>
      <c r="G84" s="118">
        <v>1.0003171296307329</v>
      </c>
      <c r="H84" s="118">
        <v>1.000632870368384</v>
      </c>
      <c r="I84" s="119">
        <v>3</v>
      </c>
    </row>
    <row r="85" spans="1:9" ht="13.95" customHeight="1">
      <c r="A85" s="115" t="s">
        <v>210</v>
      </c>
      <c r="B85" s="116">
        <v>111</v>
      </c>
      <c r="C85" s="117" t="s">
        <v>216</v>
      </c>
      <c r="D85" s="133" t="s">
        <v>28</v>
      </c>
      <c r="E85" s="116">
        <v>2006</v>
      </c>
      <c r="F85" s="118">
        <v>1.0003373842603629</v>
      </c>
      <c r="G85" s="118">
        <v>1.000327430555114</v>
      </c>
      <c r="H85" s="118">
        <v>1.0006648148154771</v>
      </c>
      <c r="I85" s="119">
        <v>4</v>
      </c>
    </row>
    <row r="86" spans="1:9" ht="12.75" customHeight="1">
      <c r="A86" s="115" t="s">
        <v>210</v>
      </c>
      <c r="B86" s="116">
        <v>101</v>
      </c>
      <c r="C86" s="117" t="s">
        <v>92</v>
      </c>
      <c r="D86" s="117" t="s">
        <v>217</v>
      </c>
      <c r="E86" s="116">
        <v>2006</v>
      </c>
      <c r="F86" s="118">
        <v>1.0003380787041449</v>
      </c>
      <c r="G86" s="118">
        <v>1.000334837960976</v>
      </c>
      <c r="H86" s="118">
        <v>1.0006729166651209</v>
      </c>
      <c r="I86" s="119">
        <v>5</v>
      </c>
    </row>
    <row r="87" spans="1:9" ht="13.95" customHeight="1">
      <c r="A87" s="115" t="s">
        <v>210</v>
      </c>
      <c r="B87" s="116">
        <v>106</v>
      </c>
      <c r="C87" s="117" t="s">
        <v>95</v>
      </c>
      <c r="D87" s="117" t="s">
        <v>218</v>
      </c>
      <c r="E87" s="116">
        <v>2005</v>
      </c>
      <c r="F87" s="118">
        <v>1.000346180553789</v>
      </c>
      <c r="G87" s="118">
        <v>1.0003481481472649</v>
      </c>
      <c r="H87" s="118">
        <v>1.000694328701055</v>
      </c>
      <c r="I87" s="119">
        <v>6</v>
      </c>
    </row>
    <row r="88" spans="1:9" ht="13.95" customHeight="1">
      <c r="A88" s="115" t="s">
        <v>210</v>
      </c>
      <c r="B88" s="116">
        <v>110</v>
      </c>
      <c r="C88" s="117" t="s">
        <v>90</v>
      </c>
      <c r="D88" s="117" t="s">
        <v>219</v>
      </c>
      <c r="E88" s="116">
        <v>2006</v>
      </c>
      <c r="F88" s="118">
        <v>1.000355902777778</v>
      </c>
      <c r="G88" s="118">
        <v>1.0003651620392451</v>
      </c>
      <c r="H88" s="118">
        <v>1.0007210648170219</v>
      </c>
      <c r="I88" s="119">
        <v>7</v>
      </c>
    </row>
    <row r="89" spans="1:9" ht="13.95" customHeight="1">
      <c r="A89" s="115" t="s">
        <v>210</v>
      </c>
      <c r="B89" s="116">
        <v>102</v>
      </c>
      <c r="C89" s="133" t="s">
        <v>99</v>
      </c>
      <c r="D89" s="133" t="s">
        <v>206</v>
      </c>
      <c r="E89" s="116">
        <v>2005</v>
      </c>
      <c r="F89" s="118">
        <v>1.0007432870346089</v>
      </c>
      <c r="G89" s="117" t="s">
        <v>49</v>
      </c>
      <c r="H89" s="117" t="s">
        <v>49</v>
      </c>
      <c r="I89" s="119"/>
    </row>
    <row r="90" spans="1:9" ht="12.75" customHeight="1">
      <c r="A90" s="115" t="s">
        <v>210</v>
      </c>
      <c r="B90" s="116">
        <v>103</v>
      </c>
      <c r="C90" s="117" t="s">
        <v>97</v>
      </c>
      <c r="D90" s="117" t="s">
        <v>217</v>
      </c>
      <c r="E90" s="116">
        <v>2006</v>
      </c>
      <c r="F90" s="117" t="s">
        <v>49</v>
      </c>
      <c r="G90" s="118">
        <v>1.0003548611093449</v>
      </c>
      <c r="H90" s="117" t="s">
        <v>49</v>
      </c>
      <c r="I90" s="119"/>
    </row>
    <row r="91" spans="1:9" ht="13.95" customHeight="1">
      <c r="A91" s="115" t="s">
        <v>210</v>
      </c>
      <c r="B91" s="116">
        <v>104</v>
      </c>
      <c r="C91" s="117" t="s">
        <v>220</v>
      </c>
      <c r="D91" s="117" t="s">
        <v>186</v>
      </c>
      <c r="E91" s="116">
        <v>2005</v>
      </c>
      <c r="F91" s="117" t="s">
        <v>18</v>
      </c>
      <c r="G91" s="117" t="s">
        <v>18</v>
      </c>
      <c r="H91" s="117" t="s">
        <v>18</v>
      </c>
      <c r="I91" s="119"/>
    </row>
    <row r="92" spans="1:9" ht="12" customHeight="1">
      <c r="A92" s="115" t="s">
        <v>210</v>
      </c>
      <c r="B92" s="116">
        <v>105</v>
      </c>
      <c r="C92" s="117" t="s">
        <v>87</v>
      </c>
      <c r="D92" s="117" t="s">
        <v>208</v>
      </c>
      <c r="E92" s="116">
        <v>2005</v>
      </c>
      <c r="F92" s="117" t="s">
        <v>221</v>
      </c>
      <c r="G92" s="117" t="s">
        <v>18</v>
      </c>
      <c r="H92" s="117" t="s">
        <v>221</v>
      </c>
      <c r="I92" s="119"/>
    </row>
    <row r="93" spans="1:9" ht="13.05" customHeight="1">
      <c r="A93" s="141"/>
      <c r="B93" s="141"/>
      <c r="C93" s="141"/>
      <c r="D93" s="141"/>
      <c r="E93" s="141"/>
      <c r="F93" s="141"/>
      <c r="G93" s="141"/>
      <c r="H93" s="141"/>
      <c r="I93" s="141"/>
    </row>
    <row r="94" spans="1:9" ht="12" customHeight="1">
      <c r="A94" s="142"/>
      <c r="B94" s="143"/>
      <c r="C94" s="144"/>
      <c r="D94" s="99"/>
      <c r="E94" s="145"/>
      <c r="F94" s="146"/>
      <c r="G94" s="146"/>
      <c r="H94" s="146"/>
      <c r="I94" s="145"/>
    </row>
    <row r="95" spans="1:9" ht="16.05" customHeight="1">
      <c r="A95" s="683" t="s">
        <v>100</v>
      </c>
      <c r="B95" s="684"/>
      <c r="C95" s="685"/>
      <c r="D95" s="109"/>
      <c r="E95" s="112"/>
      <c r="F95" s="128"/>
      <c r="G95" s="128"/>
      <c r="H95" s="128"/>
      <c r="I95" s="112"/>
    </row>
    <row r="96" spans="1:9" ht="13.05" customHeight="1">
      <c r="A96" s="113"/>
      <c r="B96" s="114" t="s">
        <v>180</v>
      </c>
      <c r="C96" s="114" t="s">
        <v>2</v>
      </c>
      <c r="D96" s="114" t="s">
        <v>3</v>
      </c>
      <c r="E96" s="114" t="s">
        <v>4</v>
      </c>
      <c r="F96" s="114" t="s">
        <v>181</v>
      </c>
      <c r="G96" s="114" t="s">
        <v>182</v>
      </c>
      <c r="H96" s="114" t="s">
        <v>183</v>
      </c>
      <c r="I96" s="114" t="s">
        <v>1</v>
      </c>
    </row>
    <row r="97" spans="1:9" ht="13.95" customHeight="1">
      <c r="A97" s="115" t="s">
        <v>210</v>
      </c>
      <c r="B97" s="116">
        <v>112</v>
      </c>
      <c r="C97" s="117" t="s">
        <v>101</v>
      </c>
      <c r="D97" s="117" t="s">
        <v>114</v>
      </c>
      <c r="E97" s="116">
        <v>2006</v>
      </c>
      <c r="F97" s="118">
        <v>1.0002974537014959</v>
      </c>
      <c r="G97" s="118">
        <v>1.000305324075399</v>
      </c>
      <c r="H97" s="118">
        <v>1.0006027777768951</v>
      </c>
      <c r="I97" s="119">
        <v>1</v>
      </c>
    </row>
    <row r="98" spans="1:9" ht="13.05" customHeight="1">
      <c r="A98" s="120"/>
      <c r="B98" s="120"/>
      <c r="C98" s="129"/>
      <c r="D98" s="121"/>
      <c r="E98" s="120"/>
      <c r="F98" s="118"/>
      <c r="G98" s="118"/>
      <c r="H98" s="118"/>
      <c r="I98" s="119"/>
    </row>
    <row r="99" spans="1:9" ht="13.05" customHeight="1">
      <c r="A99" s="120"/>
      <c r="B99" s="120"/>
      <c r="C99" s="129"/>
      <c r="D99" s="121"/>
      <c r="E99" s="120"/>
      <c r="F99" s="118"/>
      <c r="G99" s="118"/>
      <c r="H99" s="118"/>
      <c r="I99" s="119"/>
    </row>
    <row r="100" spans="1:9" ht="13.95" customHeight="1">
      <c r="A100" s="135"/>
      <c r="B100" s="135"/>
      <c r="C100" s="136"/>
      <c r="D100" s="137"/>
      <c r="E100" s="138"/>
      <c r="F100" s="139"/>
      <c r="G100" s="139"/>
      <c r="H100" s="139"/>
      <c r="I100" s="140"/>
    </row>
    <row r="101" spans="1:9" ht="16.05" customHeight="1">
      <c r="A101" s="683" t="s">
        <v>103</v>
      </c>
      <c r="B101" s="684"/>
      <c r="C101" s="685"/>
      <c r="D101" s="109"/>
      <c r="E101" s="112"/>
      <c r="F101" s="128"/>
      <c r="G101" s="128"/>
      <c r="H101" s="128"/>
      <c r="I101" s="112"/>
    </row>
    <row r="102" spans="1:9" ht="13.05" customHeight="1">
      <c r="A102" s="113"/>
      <c r="B102" s="114" t="s">
        <v>180</v>
      </c>
      <c r="C102" s="114" t="s">
        <v>2</v>
      </c>
      <c r="D102" s="114" t="s">
        <v>3</v>
      </c>
      <c r="E102" s="114" t="s">
        <v>4</v>
      </c>
      <c r="F102" s="114" t="s">
        <v>181</v>
      </c>
      <c r="G102" s="114" t="s">
        <v>182</v>
      </c>
      <c r="H102" s="114" t="s">
        <v>183</v>
      </c>
      <c r="I102" s="114" t="s">
        <v>1</v>
      </c>
    </row>
    <row r="103" spans="1:9" ht="13.95" customHeight="1">
      <c r="A103" s="115" t="s">
        <v>210</v>
      </c>
      <c r="B103" s="116">
        <v>118</v>
      </c>
      <c r="C103" s="117" t="s">
        <v>104</v>
      </c>
      <c r="D103" s="117" t="s">
        <v>105</v>
      </c>
      <c r="E103" s="116">
        <v>1999</v>
      </c>
      <c r="F103" s="118">
        <v>1.000300462963404</v>
      </c>
      <c r="G103" s="118">
        <v>1.0002939814825851</v>
      </c>
      <c r="H103" s="118">
        <v>1.00059444444599</v>
      </c>
      <c r="I103" s="119">
        <v>1</v>
      </c>
    </row>
    <row r="104" spans="1:9" ht="13.95" customHeight="1">
      <c r="A104" s="115" t="s">
        <v>210</v>
      </c>
      <c r="B104" s="116">
        <v>117</v>
      </c>
      <c r="C104" s="117" t="s">
        <v>106</v>
      </c>
      <c r="D104" s="117" t="s">
        <v>222</v>
      </c>
      <c r="E104" s="116">
        <v>2002</v>
      </c>
      <c r="F104" s="118">
        <v>1.0003005787012751</v>
      </c>
      <c r="G104" s="118">
        <v>1.000294444445107</v>
      </c>
      <c r="H104" s="118">
        <v>1.000595023146382</v>
      </c>
      <c r="I104" s="119">
        <v>2</v>
      </c>
    </row>
    <row r="105" spans="1:9" ht="13.95" customHeight="1">
      <c r="A105" s="115" t="s">
        <v>210</v>
      </c>
      <c r="B105" s="116">
        <v>113</v>
      </c>
      <c r="C105" s="117" t="s">
        <v>223</v>
      </c>
      <c r="D105" s="117" t="s">
        <v>186</v>
      </c>
      <c r="E105" s="116">
        <v>2002</v>
      </c>
      <c r="F105" s="118">
        <v>1.000301273150576</v>
      </c>
      <c r="G105" s="118">
        <v>1.000295833332671</v>
      </c>
      <c r="H105" s="118">
        <v>1.000597106483248</v>
      </c>
      <c r="I105" s="119">
        <v>3</v>
      </c>
    </row>
    <row r="106" spans="1:9" ht="13.95" customHeight="1">
      <c r="A106" s="115" t="s">
        <v>210</v>
      </c>
      <c r="B106" s="116">
        <v>120</v>
      </c>
      <c r="C106" s="117" t="s">
        <v>107</v>
      </c>
      <c r="D106" s="117" t="s">
        <v>224</v>
      </c>
      <c r="E106" s="116">
        <v>2001</v>
      </c>
      <c r="F106" s="118">
        <v>1.0003041666690951</v>
      </c>
      <c r="G106" s="118">
        <v>1.000306828706353</v>
      </c>
      <c r="H106" s="118">
        <v>1.0006109953699289</v>
      </c>
      <c r="I106" s="119">
        <v>4</v>
      </c>
    </row>
    <row r="107" spans="1:9" ht="13.95" customHeight="1">
      <c r="A107" s="115" t="s">
        <v>210</v>
      </c>
      <c r="B107" s="116">
        <v>121</v>
      </c>
      <c r="C107" s="117" t="s">
        <v>110</v>
      </c>
      <c r="D107" s="117" t="s">
        <v>225</v>
      </c>
      <c r="E107" s="116">
        <v>2004</v>
      </c>
      <c r="F107" s="118">
        <v>1.00030567129453</v>
      </c>
      <c r="G107" s="118">
        <v>1.0003114583315671</v>
      </c>
      <c r="H107" s="118">
        <v>1.000617129631616</v>
      </c>
      <c r="I107" s="119">
        <v>5</v>
      </c>
    </row>
    <row r="108" spans="1:9" ht="13.95" customHeight="1">
      <c r="A108" s="115" t="s">
        <v>210</v>
      </c>
      <c r="B108" s="116">
        <v>119</v>
      </c>
      <c r="C108" s="117" t="s">
        <v>111</v>
      </c>
      <c r="D108" s="133" t="s">
        <v>206</v>
      </c>
      <c r="E108" s="116">
        <v>2003</v>
      </c>
      <c r="F108" s="118">
        <v>1.000324768517856</v>
      </c>
      <c r="G108" s="118">
        <v>1.000311342593696</v>
      </c>
      <c r="H108" s="118">
        <v>1.0006361111115529</v>
      </c>
      <c r="I108" s="119">
        <v>6</v>
      </c>
    </row>
    <row r="109" spans="1:9" ht="13.95" customHeight="1">
      <c r="A109" s="115" t="s">
        <v>210</v>
      </c>
      <c r="B109" s="116">
        <v>114</v>
      </c>
      <c r="C109" s="117" t="s">
        <v>113</v>
      </c>
      <c r="D109" s="117" t="s">
        <v>225</v>
      </c>
      <c r="E109" s="116">
        <v>2004</v>
      </c>
      <c r="F109" s="118">
        <v>1.000314583331346</v>
      </c>
      <c r="G109" s="118">
        <v>1.0003368055544519</v>
      </c>
      <c r="H109" s="118">
        <v>1.0006513888913171</v>
      </c>
      <c r="I109" s="119">
        <v>7</v>
      </c>
    </row>
    <row r="110" spans="1:9" ht="13.95" customHeight="1">
      <c r="A110" s="115" t="s">
        <v>210</v>
      </c>
      <c r="B110" s="116">
        <v>115</v>
      </c>
      <c r="C110" s="117" t="s">
        <v>112</v>
      </c>
      <c r="D110" s="117" t="s">
        <v>105</v>
      </c>
      <c r="E110" s="116">
        <v>2002</v>
      </c>
      <c r="F110" s="118">
        <v>1.0003353009234981</v>
      </c>
      <c r="G110" s="118">
        <v>1.000342013891097</v>
      </c>
      <c r="H110" s="118">
        <v>1.000677314814594</v>
      </c>
      <c r="I110" s="119">
        <v>8</v>
      </c>
    </row>
    <row r="111" spans="1:9" ht="13.95" customHeight="1">
      <c r="A111" s="115" t="s">
        <v>210</v>
      </c>
      <c r="B111" s="116">
        <v>116</v>
      </c>
      <c r="C111" s="117" t="s">
        <v>115</v>
      </c>
      <c r="D111" s="133" t="s">
        <v>206</v>
      </c>
      <c r="E111" s="116">
        <v>2004</v>
      </c>
      <c r="F111" s="118">
        <v>1.9586666666688739</v>
      </c>
      <c r="G111" s="118">
        <v>1.0003717592579351</v>
      </c>
      <c r="H111" s="118">
        <v>1.959038425926809</v>
      </c>
      <c r="I111" s="119">
        <v>9</v>
      </c>
    </row>
    <row r="112" spans="1:9" ht="13.05" customHeight="1">
      <c r="A112" s="120"/>
      <c r="B112" s="120"/>
      <c r="C112" s="121"/>
      <c r="D112" s="121"/>
      <c r="E112" s="120"/>
      <c r="F112" s="118"/>
      <c r="G112" s="118"/>
      <c r="H112" s="118"/>
      <c r="I112" s="119"/>
    </row>
    <row r="113" spans="1:9" ht="13.95" customHeight="1">
      <c r="A113" s="135"/>
      <c r="B113" s="135"/>
      <c r="C113" s="136"/>
      <c r="D113" s="137"/>
      <c r="E113" s="138"/>
      <c r="F113" s="139"/>
      <c r="G113" s="139"/>
      <c r="H113" s="139"/>
      <c r="I113" s="140"/>
    </row>
    <row r="114" spans="1:9" ht="16.05" customHeight="1">
      <c r="A114" s="683" t="s">
        <v>120</v>
      </c>
      <c r="B114" s="684"/>
      <c r="C114" s="685"/>
      <c r="D114" s="109"/>
      <c r="E114" s="112"/>
      <c r="F114" s="128"/>
      <c r="G114" s="128"/>
      <c r="H114" s="128"/>
      <c r="I114" s="112"/>
    </row>
    <row r="115" spans="1:9" ht="13.05" customHeight="1">
      <c r="A115" s="113"/>
      <c r="B115" s="114" t="s">
        <v>180</v>
      </c>
      <c r="C115" s="114" t="s">
        <v>2</v>
      </c>
      <c r="D115" s="114" t="s">
        <v>3</v>
      </c>
      <c r="E115" s="114" t="s">
        <v>4</v>
      </c>
      <c r="F115" s="114" t="s">
        <v>181</v>
      </c>
      <c r="G115" s="114" t="s">
        <v>182</v>
      </c>
      <c r="H115" s="114" t="s">
        <v>183</v>
      </c>
      <c r="I115" s="114" t="s">
        <v>1</v>
      </c>
    </row>
    <row r="116" spans="1:9" ht="13.95" customHeight="1">
      <c r="A116" s="115" t="s">
        <v>210</v>
      </c>
      <c r="B116" s="116">
        <v>125</v>
      </c>
      <c r="C116" s="117" t="s">
        <v>121</v>
      </c>
      <c r="D116" s="117" t="s">
        <v>122</v>
      </c>
      <c r="E116" s="116">
        <v>1999</v>
      </c>
      <c r="F116" s="118">
        <v>1.000265972222443</v>
      </c>
      <c r="G116" s="118">
        <v>1.0002629629605351</v>
      </c>
      <c r="H116" s="118">
        <v>1.000528935182978</v>
      </c>
      <c r="I116" s="119">
        <v>1</v>
      </c>
    </row>
    <row r="117" spans="1:9" ht="13.95" customHeight="1">
      <c r="A117" s="115" t="s">
        <v>210</v>
      </c>
      <c r="B117" s="116">
        <v>124</v>
      </c>
      <c r="C117" s="117" t="s">
        <v>226</v>
      </c>
      <c r="D117" s="117" t="s">
        <v>186</v>
      </c>
      <c r="E117" s="116">
        <v>1999</v>
      </c>
      <c r="F117" s="118">
        <v>1.0002725694466521</v>
      </c>
      <c r="G117" s="118">
        <v>1.0002711805535689</v>
      </c>
      <c r="H117" s="118">
        <v>1.000543750000221</v>
      </c>
      <c r="I117" s="119">
        <v>2</v>
      </c>
    </row>
    <row r="118" spans="1:9" ht="13.95" customHeight="1">
      <c r="A118" s="115" t="s">
        <v>210</v>
      </c>
      <c r="B118" s="116">
        <v>123</v>
      </c>
      <c r="C118" s="117" t="s">
        <v>227</v>
      </c>
      <c r="D118" s="133" t="s">
        <v>206</v>
      </c>
      <c r="E118" s="116">
        <v>2000</v>
      </c>
      <c r="F118" s="118">
        <v>1.0002738425908271</v>
      </c>
      <c r="G118" s="118">
        <v>1.0002717592594801</v>
      </c>
      <c r="H118" s="118">
        <v>1.0005456018503061</v>
      </c>
      <c r="I118" s="119">
        <v>3</v>
      </c>
    </row>
    <row r="119" spans="1:9" ht="13.95" customHeight="1">
      <c r="A119" s="115" t="s">
        <v>210</v>
      </c>
      <c r="B119" s="116">
        <v>122</v>
      </c>
      <c r="C119" s="117" t="s">
        <v>128</v>
      </c>
      <c r="D119" s="117" t="s">
        <v>225</v>
      </c>
      <c r="E119" s="116">
        <v>2004</v>
      </c>
      <c r="F119" s="118">
        <v>1.0002828703710329</v>
      </c>
      <c r="G119" s="118">
        <v>1.0002791666653419</v>
      </c>
      <c r="H119" s="118">
        <v>1.000562037036375</v>
      </c>
      <c r="I119" s="119">
        <v>4</v>
      </c>
    </row>
    <row r="120" spans="1:9" ht="13.95" customHeight="1">
      <c r="A120" s="115" t="s">
        <v>210</v>
      </c>
      <c r="B120" s="116">
        <v>135</v>
      </c>
      <c r="C120" s="117" t="s">
        <v>125</v>
      </c>
      <c r="D120" s="117" t="s">
        <v>191</v>
      </c>
      <c r="E120" s="116">
        <v>2000</v>
      </c>
      <c r="F120" s="118">
        <v>1.00028865740807</v>
      </c>
      <c r="G120" s="118">
        <v>1.000282986108904</v>
      </c>
      <c r="H120" s="118">
        <v>1.0005716435169729</v>
      </c>
      <c r="I120" s="119">
        <v>5</v>
      </c>
    </row>
    <row r="121" spans="1:9" ht="13.95" customHeight="1">
      <c r="A121" s="115" t="s">
        <v>210</v>
      </c>
      <c r="B121" s="116">
        <v>134</v>
      </c>
      <c r="C121" s="117" t="s">
        <v>228</v>
      </c>
      <c r="D121" s="133" t="s">
        <v>206</v>
      </c>
      <c r="E121" s="116">
        <v>2002</v>
      </c>
      <c r="F121" s="118">
        <v>1.0002893518518521</v>
      </c>
      <c r="G121" s="118">
        <v>1.0002885416646801</v>
      </c>
      <c r="H121" s="118">
        <v>1.0005778935165319</v>
      </c>
      <c r="I121" s="119">
        <v>6</v>
      </c>
    </row>
    <row r="122" spans="1:9" ht="13.5" customHeight="1">
      <c r="A122" s="115" t="s">
        <v>210</v>
      </c>
      <c r="B122" s="116">
        <v>132</v>
      </c>
      <c r="C122" s="117" t="s">
        <v>131</v>
      </c>
      <c r="D122" s="117" t="s">
        <v>132</v>
      </c>
      <c r="E122" s="116">
        <v>2002</v>
      </c>
      <c r="F122" s="118">
        <v>1.000292592595021</v>
      </c>
      <c r="G122" s="118">
        <v>1.000291203701938</v>
      </c>
      <c r="H122" s="118">
        <v>1.000583796296959</v>
      </c>
      <c r="I122" s="119">
        <v>7</v>
      </c>
    </row>
    <row r="123" spans="1:9" ht="13.95" customHeight="1">
      <c r="A123" s="115" t="s">
        <v>210</v>
      </c>
      <c r="B123" s="116">
        <v>133</v>
      </c>
      <c r="C123" s="117" t="s">
        <v>129</v>
      </c>
      <c r="D123" s="117" t="s">
        <v>105</v>
      </c>
      <c r="E123" s="116">
        <v>2003</v>
      </c>
      <c r="F123" s="118">
        <v>1.000297916664018</v>
      </c>
      <c r="G123" s="118">
        <v>1.0002908564828059</v>
      </c>
      <c r="H123" s="118">
        <v>1.0005887731468239</v>
      </c>
      <c r="I123" s="119">
        <v>8</v>
      </c>
    </row>
    <row r="124" spans="1:9" ht="13.95" customHeight="1">
      <c r="A124" s="115" t="s">
        <v>210</v>
      </c>
      <c r="B124" s="116">
        <v>130</v>
      </c>
      <c r="C124" s="117" t="s">
        <v>130</v>
      </c>
      <c r="D124" s="117" t="s">
        <v>186</v>
      </c>
      <c r="E124" s="116">
        <v>2002</v>
      </c>
      <c r="F124" s="118">
        <v>1.000297106482364</v>
      </c>
      <c r="G124" s="118">
        <v>1.0002961805573221</v>
      </c>
      <c r="H124" s="118">
        <v>1.0005932870396861</v>
      </c>
      <c r="I124" s="119">
        <v>9</v>
      </c>
    </row>
    <row r="125" spans="1:9" ht="13.95" customHeight="1">
      <c r="A125" s="115" t="s">
        <v>210</v>
      </c>
      <c r="B125" s="116">
        <v>126</v>
      </c>
      <c r="C125" s="117" t="s">
        <v>137</v>
      </c>
      <c r="D125" s="117" t="s">
        <v>105</v>
      </c>
      <c r="E125" s="116">
        <v>2003</v>
      </c>
      <c r="F125" s="117" t="s">
        <v>86</v>
      </c>
      <c r="G125" s="117" t="s">
        <v>18</v>
      </c>
      <c r="H125" s="117" t="s">
        <v>86</v>
      </c>
      <c r="I125" s="119"/>
    </row>
    <row r="126" spans="1:9" ht="12.75" customHeight="1">
      <c r="A126" s="115" t="s">
        <v>210</v>
      </c>
      <c r="B126" s="116">
        <v>128</v>
      </c>
      <c r="C126" s="117" t="s">
        <v>136</v>
      </c>
      <c r="D126" s="117" t="s">
        <v>208</v>
      </c>
      <c r="E126" s="116">
        <v>2004</v>
      </c>
      <c r="F126" s="117" t="s">
        <v>18</v>
      </c>
      <c r="G126" s="117" t="s">
        <v>18</v>
      </c>
      <c r="H126" s="117" t="s">
        <v>18</v>
      </c>
      <c r="I126" s="119"/>
    </row>
    <row r="127" spans="1:9" ht="13.95" customHeight="1">
      <c r="A127" s="115" t="s">
        <v>210</v>
      </c>
      <c r="B127" s="116">
        <v>129</v>
      </c>
      <c r="C127" s="117" t="s">
        <v>123</v>
      </c>
      <c r="D127" s="117" t="s">
        <v>229</v>
      </c>
      <c r="E127" s="116">
        <v>2001</v>
      </c>
      <c r="F127" s="117" t="s">
        <v>18</v>
      </c>
      <c r="G127" s="117" t="s">
        <v>18</v>
      </c>
      <c r="H127" s="117" t="s">
        <v>18</v>
      </c>
      <c r="I127" s="119"/>
    </row>
    <row r="128" spans="1:9" ht="13.95" customHeight="1">
      <c r="A128" s="115" t="s">
        <v>210</v>
      </c>
      <c r="B128" s="116">
        <v>127</v>
      </c>
      <c r="C128" s="117" t="s">
        <v>139</v>
      </c>
      <c r="D128" s="133" t="s">
        <v>230</v>
      </c>
      <c r="E128" s="116">
        <v>2002</v>
      </c>
      <c r="F128" s="117" t="s">
        <v>49</v>
      </c>
      <c r="G128" s="117" t="s">
        <v>18</v>
      </c>
      <c r="H128" s="117" t="s">
        <v>49</v>
      </c>
      <c r="I128" s="119"/>
    </row>
    <row r="129" spans="1:9" ht="12" customHeight="1">
      <c r="A129" s="115" t="s">
        <v>210</v>
      </c>
      <c r="B129" s="116">
        <v>131</v>
      </c>
      <c r="C129" s="117" t="s">
        <v>231</v>
      </c>
      <c r="D129" s="117" t="s">
        <v>186</v>
      </c>
      <c r="E129" s="116">
        <v>2003</v>
      </c>
      <c r="F129" s="118">
        <v>1.00029224537037</v>
      </c>
      <c r="G129" s="117" t="s">
        <v>49</v>
      </c>
      <c r="H129" s="117" t="s">
        <v>49</v>
      </c>
      <c r="I129" s="119"/>
    </row>
    <row r="130" spans="1:9" ht="12" customHeight="1">
      <c r="A130" s="120"/>
      <c r="B130" s="120"/>
      <c r="C130" s="121"/>
      <c r="D130" s="121"/>
      <c r="E130" s="120"/>
      <c r="F130" s="118"/>
      <c r="G130" s="118"/>
      <c r="H130" s="118"/>
      <c r="I130" s="119"/>
    </row>
    <row r="131" spans="1:9" ht="13.95" customHeight="1">
      <c r="A131" s="147"/>
      <c r="B131" s="135"/>
      <c r="C131" s="136"/>
      <c r="D131" s="137"/>
      <c r="E131" s="138"/>
      <c r="F131" s="139"/>
      <c r="G131" s="139"/>
      <c r="H131" s="139"/>
      <c r="I131" s="140"/>
    </row>
    <row r="132" spans="1:9" ht="16.05" customHeight="1">
      <c r="A132" s="683" t="s">
        <v>142</v>
      </c>
      <c r="B132" s="696"/>
      <c r="C132" s="697"/>
      <c r="D132" s="109"/>
      <c r="E132" s="112"/>
      <c r="F132" s="128"/>
      <c r="G132" s="128"/>
      <c r="H132" s="128"/>
      <c r="I132" s="112"/>
    </row>
    <row r="133" spans="1:9" ht="13.05" customHeight="1">
      <c r="A133" s="113"/>
      <c r="B133" s="114" t="s">
        <v>180</v>
      </c>
      <c r="C133" s="114" t="s">
        <v>2</v>
      </c>
      <c r="D133" s="114" t="s">
        <v>3</v>
      </c>
      <c r="E133" s="114" t="s">
        <v>4</v>
      </c>
      <c r="F133" s="114" t="s">
        <v>181</v>
      </c>
      <c r="G133" s="114" t="s">
        <v>182</v>
      </c>
      <c r="H133" s="114" t="s">
        <v>183</v>
      </c>
      <c r="I133" s="114" t="s">
        <v>1</v>
      </c>
    </row>
    <row r="134" spans="1:9" ht="13.95" customHeight="1">
      <c r="A134" s="115" t="s">
        <v>210</v>
      </c>
      <c r="B134" s="116">
        <v>137</v>
      </c>
      <c r="C134" s="117" t="s">
        <v>143</v>
      </c>
      <c r="D134" s="117" t="s">
        <v>225</v>
      </c>
      <c r="E134" s="116">
        <v>1996</v>
      </c>
      <c r="F134" s="118">
        <v>1.000305902775791</v>
      </c>
      <c r="G134" s="118">
        <v>1.000316203705691</v>
      </c>
      <c r="H134" s="118">
        <v>1.000622106481482</v>
      </c>
      <c r="I134" s="119">
        <v>1</v>
      </c>
    </row>
    <row r="135" spans="1:9" ht="13.95" customHeight="1">
      <c r="A135" s="115" t="s">
        <v>210</v>
      </c>
      <c r="B135" s="116">
        <v>136</v>
      </c>
      <c r="C135" s="117" t="s">
        <v>147</v>
      </c>
      <c r="D135" s="117" t="s">
        <v>105</v>
      </c>
      <c r="E135" s="116">
        <v>1993</v>
      </c>
      <c r="F135" s="118">
        <v>1.0003233796302919</v>
      </c>
      <c r="G135" s="118">
        <v>1.0003210648121661</v>
      </c>
      <c r="H135" s="118">
        <v>1.000644444442458</v>
      </c>
      <c r="I135" s="119">
        <v>2</v>
      </c>
    </row>
    <row r="136" spans="1:9" ht="13.95" customHeight="1">
      <c r="A136" s="115" t="s">
        <v>210</v>
      </c>
      <c r="B136" s="116">
        <v>138</v>
      </c>
      <c r="C136" s="117" t="s">
        <v>144</v>
      </c>
      <c r="D136" s="117" t="s">
        <v>105</v>
      </c>
      <c r="E136" s="116">
        <v>1997</v>
      </c>
      <c r="F136" s="118">
        <v>1.000327893517635</v>
      </c>
      <c r="G136" s="118">
        <v>1.000325578705028</v>
      </c>
      <c r="H136" s="118">
        <v>1.0006534722226641</v>
      </c>
      <c r="I136" s="119">
        <v>3</v>
      </c>
    </row>
    <row r="137" spans="1:9" ht="13.05" customHeight="1">
      <c r="A137" s="120"/>
      <c r="B137" s="120"/>
      <c r="C137" s="129"/>
      <c r="D137" s="121"/>
      <c r="E137" s="120"/>
      <c r="F137" s="118"/>
      <c r="G137" s="118"/>
      <c r="H137" s="118"/>
      <c r="I137" s="119"/>
    </row>
    <row r="138" spans="1:9" ht="13.05" customHeight="1">
      <c r="A138" s="120"/>
      <c r="B138" s="120"/>
      <c r="C138" s="129"/>
      <c r="D138" s="121"/>
      <c r="E138" s="120"/>
      <c r="F138" s="118"/>
      <c r="G138" s="118"/>
      <c r="H138" s="118"/>
      <c r="I138" s="119"/>
    </row>
    <row r="139" spans="1:9" ht="13.95" customHeight="1">
      <c r="A139" s="135"/>
      <c r="B139" s="135"/>
      <c r="C139" s="136"/>
      <c r="D139" s="137"/>
      <c r="E139" s="138"/>
      <c r="F139" s="139"/>
      <c r="G139" s="139"/>
      <c r="H139" s="139"/>
      <c r="I139" s="140"/>
    </row>
    <row r="140" spans="1:9" ht="16.05" customHeight="1">
      <c r="A140" s="683" t="s">
        <v>150</v>
      </c>
      <c r="B140" s="684"/>
      <c r="C140" s="685"/>
      <c r="D140" s="109"/>
      <c r="E140" s="112"/>
      <c r="F140" s="128"/>
      <c r="G140" s="128"/>
      <c r="H140" s="128"/>
      <c r="I140" s="112"/>
    </row>
    <row r="141" spans="1:9" ht="13.05" customHeight="1">
      <c r="A141" s="113"/>
      <c r="B141" s="114" t="s">
        <v>180</v>
      </c>
      <c r="C141" s="114" t="s">
        <v>2</v>
      </c>
      <c r="D141" s="114" t="s">
        <v>3</v>
      </c>
      <c r="E141" s="114" t="s">
        <v>4</v>
      </c>
      <c r="F141" s="114" t="s">
        <v>181</v>
      </c>
      <c r="G141" s="114" t="s">
        <v>182</v>
      </c>
      <c r="H141" s="114" t="s">
        <v>183</v>
      </c>
      <c r="I141" s="114" t="s">
        <v>1</v>
      </c>
    </row>
    <row r="142" spans="1:9" ht="13.95" customHeight="1">
      <c r="A142" s="115" t="s">
        <v>210</v>
      </c>
      <c r="B142" s="116">
        <v>140</v>
      </c>
      <c r="C142" s="117" t="s">
        <v>151</v>
      </c>
      <c r="D142" s="117" t="s">
        <v>105</v>
      </c>
      <c r="E142" s="116">
        <v>1991</v>
      </c>
      <c r="F142" s="118">
        <v>1.0002807870396859</v>
      </c>
      <c r="G142" s="118">
        <v>1.000277199071866</v>
      </c>
      <c r="H142" s="118">
        <v>1.000557986111553</v>
      </c>
      <c r="I142" s="119">
        <v>1</v>
      </c>
    </row>
    <row r="143" spans="1:9" ht="13.95" customHeight="1">
      <c r="A143" s="115" t="s">
        <v>210</v>
      </c>
      <c r="B143" s="116">
        <v>141</v>
      </c>
      <c r="C143" s="117" t="s">
        <v>152</v>
      </c>
      <c r="D143" s="117" t="s">
        <v>232</v>
      </c>
      <c r="E143" s="116">
        <v>1995</v>
      </c>
      <c r="F143" s="118">
        <v>1.0002827546276429</v>
      </c>
      <c r="G143" s="118">
        <v>1.0002862268520729</v>
      </c>
      <c r="H143" s="118">
        <v>1.000568981479715</v>
      </c>
      <c r="I143" s="119">
        <v>2</v>
      </c>
    </row>
    <row r="144" spans="1:9" ht="13.95" customHeight="1">
      <c r="A144" s="115" t="s">
        <v>210</v>
      </c>
      <c r="B144" s="116">
        <v>139</v>
      </c>
      <c r="C144" s="117" t="s">
        <v>154</v>
      </c>
      <c r="D144" s="117" t="s">
        <v>105</v>
      </c>
      <c r="E144" s="116">
        <v>1990</v>
      </c>
      <c r="F144" s="118">
        <v>1.0003005787012751</v>
      </c>
      <c r="G144" s="118">
        <v>1.000296412038582</v>
      </c>
      <c r="H144" s="118">
        <v>1.000596990739858</v>
      </c>
      <c r="I144" s="119">
        <v>3</v>
      </c>
    </row>
    <row r="145" spans="1:9" ht="13.05" customHeight="1">
      <c r="A145" s="120"/>
      <c r="B145" s="120"/>
      <c r="C145" s="129"/>
      <c r="D145" s="121"/>
      <c r="E145" s="120"/>
      <c r="F145" s="118"/>
      <c r="G145" s="118"/>
      <c r="H145" s="118"/>
      <c r="I145" s="119"/>
    </row>
  </sheetData>
  <mergeCells count="30">
    <mergeCell ref="A13:I13"/>
    <mergeCell ref="A11:C11"/>
    <mergeCell ref="A12:C12"/>
    <mergeCell ref="A35:C35"/>
    <mergeCell ref="A101:C101"/>
    <mergeCell ref="A114:C114"/>
    <mergeCell ref="A132:C132"/>
    <mergeCell ref="A140:C140"/>
    <mergeCell ref="A42:C42"/>
    <mergeCell ref="A53:C53"/>
    <mergeCell ref="A63:C63"/>
    <mergeCell ref="A69:C69"/>
    <mergeCell ref="A80:C80"/>
    <mergeCell ref="A95:C95"/>
    <mergeCell ref="A1:I1"/>
    <mergeCell ref="A28:C28"/>
    <mergeCell ref="D6:I6"/>
    <mergeCell ref="D7:I7"/>
    <mergeCell ref="D5:I5"/>
    <mergeCell ref="A4:I4"/>
    <mergeCell ref="D8:I8"/>
    <mergeCell ref="A3:I3"/>
    <mergeCell ref="A5:C5"/>
    <mergeCell ref="D11:I11"/>
    <mergeCell ref="D12:I12"/>
    <mergeCell ref="A2:I2"/>
    <mergeCell ref="A15:C15"/>
    <mergeCell ref="A6:C6"/>
    <mergeCell ref="A7:C7"/>
    <mergeCell ref="A8:C8"/>
  </mergeCells>
  <pageMargins left="0.39370100000000002" right="0.39370100000000002" top="0.39370100000000002" bottom="0.39370100000000002" header="0.51181100000000002" footer="0.51181100000000002"/>
  <pageSetup scale="70" orientation="portrait"/>
  <headerFooter>
    <oddFooter>&amp;C&amp;"Arial,Regular"&amp;10&amp;K000000Stránka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8"/>
  <sheetViews>
    <sheetView showGridLines="0" workbookViewId="0"/>
  </sheetViews>
  <sheetFormatPr defaultColWidth="8.88671875" defaultRowHeight="13.5" customHeight="1"/>
  <cols>
    <col min="1" max="1" width="7.88671875" style="148" customWidth="1"/>
    <col min="2" max="2" width="7.6640625" style="148" customWidth="1"/>
    <col min="3" max="3" width="25.33203125" style="148" customWidth="1"/>
    <col min="4" max="4" width="22" style="148" customWidth="1"/>
    <col min="5" max="5" width="7.44140625" style="148" customWidth="1"/>
    <col min="6" max="6" width="13.33203125" style="148" customWidth="1"/>
    <col min="7" max="7" width="14.44140625" style="148" customWidth="1"/>
    <col min="8" max="8" width="13.33203125" style="148" customWidth="1"/>
    <col min="9" max="10" width="10.6640625" style="148" customWidth="1"/>
    <col min="11" max="11" width="8.88671875" style="148" customWidth="1"/>
    <col min="12" max="16384" width="8.88671875" style="148"/>
  </cols>
  <sheetData>
    <row r="1" spans="1:10" ht="56.25" customHeight="1">
      <c r="A1" s="682"/>
      <c r="B1" s="682"/>
      <c r="C1" s="682"/>
      <c r="D1" s="682"/>
      <c r="E1" s="682"/>
      <c r="F1" s="682"/>
      <c r="G1" s="682"/>
      <c r="H1" s="682"/>
      <c r="I1" s="682"/>
      <c r="J1" s="149"/>
    </row>
    <row r="2" spans="1:10" ht="19.05" customHeight="1">
      <c r="A2" s="694" t="s">
        <v>233</v>
      </c>
      <c r="B2" s="701"/>
      <c r="C2" s="701"/>
      <c r="D2" s="701"/>
      <c r="E2" s="701"/>
      <c r="F2" s="701"/>
      <c r="G2" s="701"/>
      <c r="H2" s="701"/>
      <c r="I2" s="701"/>
      <c r="J2" s="150"/>
    </row>
    <row r="3" spans="1:10" ht="30" customHeight="1">
      <c r="A3" s="690" t="s">
        <v>163</v>
      </c>
      <c r="B3" s="699"/>
      <c r="C3" s="699"/>
      <c r="D3" s="699"/>
      <c r="E3" s="699"/>
      <c r="F3" s="699"/>
      <c r="G3" s="699"/>
      <c r="H3" s="699"/>
      <c r="I3" s="700"/>
      <c r="J3" s="151"/>
    </row>
    <row r="4" spans="1:10" ht="11.25" customHeight="1">
      <c r="A4" s="688"/>
      <c r="B4" s="688"/>
      <c r="C4" s="688"/>
      <c r="D4" s="688"/>
      <c r="E4" s="688"/>
      <c r="F4" s="688"/>
      <c r="G4" s="688"/>
      <c r="H4" s="688"/>
      <c r="I4" s="688"/>
      <c r="J4" s="97"/>
    </row>
    <row r="5" spans="1:10" ht="13.5" customHeight="1">
      <c r="A5" s="686" t="s">
        <v>164</v>
      </c>
      <c r="B5" s="693"/>
      <c r="C5" s="693"/>
      <c r="D5" s="687" t="s">
        <v>234</v>
      </c>
      <c r="E5" s="702"/>
      <c r="F5" s="702"/>
      <c r="G5" s="702"/>
      <c r="H5" s="702"/>
      <c r="I5" s="702"/>
      <c r="J5" s="152"/>
    </row>
    <row r="6" spans="1:10" ht="15.75" customHeight="1">
      <c r="A6" s="686" t="s">
        <v>166</v>
      </c>
      <c r="B6" s="693"/>
      <c r="C6" s="693"/>
      <c r="D6" s="686" t="s">
        <v>167</v>
      </c>
      <c r="E6" s="693"/>
      <c r="F6" s="693"/>
      <c r="G6" s="693"/>
      <c r="H6" s="693"/>
      <c r="I6" s="693"/>
      <c r="J6" s="153"/>
    </row>
    <row r="7" spans="1:10" ht="15" customHeight="1">
      <c r="A7" s="686" t="s">
        <v>168</v>
      </c>
      <c r="B7" s="693"/>
      <c r="C7" s="693"/>
      <c r="D7" s="686" t="s">
        <v>235</v>
      </c>
      <c r="E7" s="693"/>
      <c r="F7" s="693"/>
      <c r="G7" s="693"/>
      <c r="H7" s="693"/>
      <c r="I7" s="693"/>
      <c r="J7" s="153"/>
    </row>
    <row r="8" spans="1:10" ht="15.75" customHeight="1">
      <c r="A8" s="686" t="s">
        <v>170</v>
      </c>
      <c r="B8" s="693"/>
      <c r="C8" s="693"/>
      <c r="D8" s="686" t="s">
        <v>171</v>
      </c>
      <c r="E8" s="693"/>
      <c r="F8" s="693"/>
      <c r="G8" s="693"/>
      <c r="H8" s="693"/>
      <c r="I8" s="693"/>
      <c r="J8" s="153"/>
    </row>
    <row r="9" spans="1:10" ht="15.75" customHeight="1">
      <c r="A9" s="99"/>
      <c r="B9" s="96"/>
      <c r="C9" s="96"/>
      <c r="D9" s="98" t="s">
        <v>236</v>
      </c>
      <c r="E9" s="96"/>
      <c r="F9" s="100"/>
      <c r="G9" s="100"/>
      <c r="H9" s="100"/>
      <c r="I9" s="101"/>
      <c r="J9" s="154"/>
    </row>
    <row r="10" spans="1:10" ht="15.75" customHeight="1">
      <c r="A10" s="99"/>
      <c r="B10" s="96"/>
      <c r="C10" s="96"/>
      <c r="D10" s="98" t="s">
        <v>173</v>
      </c>
      <c r="E10" s="96"/>
      <c r="F10" s="100"/>
      <c r="G10" s="100"/>
      <c r="H10" s="100"/>
      <c r="I10" s="101"/>
      <c r="J10" s="154"/>
    </row>
    <row r="11" spans="1:10" ht="15.75" customHeight="1">
      <c r="A11" s="686" t="s">
        <v>174</v>
      </c>
      <c r="B11" s="693"/>
      <c r="C11" s="693"/>
      <c r="D11" s="686" t="s">
        <v>237</v>
      </c>
      <c r="E11" s="693"/>
      <c r="F11" s="693"/>
      <c r="G11" s="693"/>
      <c r="H11" s="693"/>
      <c r="I11" s="693"/>
      <c r="J11" s="153"/>
    </row>
    <row r="12" spans="1:10" ht="15.75" customHeight="1">
      <c r="A12" s="686" t="s">
        <v>176</v>
      </c>
      <c r="B12" s="693"/>
      <c r="C12" s="693"/>
      <c r="D12" s="686" t="s">
        <v>238</v>
      </c>
      <c r="E12" s="693"/>
      <c r="F12" s="693"/>
      <c r="G12" s="693"/>
      <c r="H12" s="693"/>
      <c r="I12" s="693"/>
      <c r="J12" s="153"/>
    </row>
    <row r="13" spans="1:10" ht="7.95" customHeight="1">
      <c r="A13" s="698"/>
      <c r="B13" s="698"/>
      <c r="C13" s="698"/>
      <c r="D13" s="698"/>
      <c r="E13" s="698"/>
      <c r="F13" s="698"/>
      <c r="G13" s="698"/>
      <c r="H13" s="698"/>
      <c r="I13" s="698"/>
      <c r="J13" s="155"/>
    </row>
    <row r="14" spans="1:10" ht="14.25" customHeight="1">
      <c r="A14" s="142"/>
      <c r="B14" s="143"/>
      <c r="C14" s="144"/>
      <c r="D14" s="99"/>
      <c r="E14" s="145"/>
      <c r="F14" s="146"/>
      <c r="G14" s="146"/>
      <c r="H14" s="146"/>
      <c r="I14" s="145"/>
      <c r="J14" s="156"/>
    </row>
    <row r="15" spans="1:10" ht="16.05" customHeight="1">
      <c r="A15" s="683" t="s">
        <v>42</v>
      </c>
      <c r="B15" s="696"/>
      <c r="C15" s="697"/>
      <c r="D15" s="109"/>
      <c r="E15" s="112"/>
      <c r="F15" s="128"/>
      <c r="G15" s="128"/>
      <c r="H15" s="128"/>
      <c r="I15" s="112"/>
      <c r="J15" s="157"/>
    </row>
    <row r="16" spans="1:10" ht="13.05" customHeight="1">
      <c r="A16" s="113"/>
      <c r="B16" s="114" t="s">
        <v>180</v>
      </c>
      <c r="C16" s="114" t="s">
        <v>2</v>
      </c>
      <c r="D16" s="114" t="s">
        <v>3</v>
      </c>
      <c r="E16" s="114" t="s">
        <v>4</v>
      </c>
      <c r="F16" s="114" t="s">
        <v>181</v>
      </c>
      <c r="G16" s="114" t="s">
        <v>182</v>
      </c>
      <c r="H16" s="114" t="s">
        <v>183</v>
      </c>
      <c r="I16" s="114" t="s">
        <v>1</v>
      </c>
      <c r="J16" s="158"/>
    </row>
    <row r="17" spans="1:10" ht="13.95" customHeight="1">
      <c r="A17" s="115" t="s">
        <v>184</v>
      </c>
      <c r="B17" s="116">
        <v>10</v>
      </c>
      <c r="C17" s="117" t="s">
        <v>44</v>
      </c>
      <c r="D17" s="117" t="s">
        <v>28</v>
      </c>
      <c r="E17" s="116">
        <v>2011</v>
      </c>
      <c r="F17" s="118">
        <v>1.0004030092612459</v>
      </c>
      <c r="G17" s="118">
        <v>1.00035671296495</v>
      </c>
      <c r="H17" s="118">
        <v>1.000759722220677</v>
      </c>
      <c r="I17" s="119">
        <v>1</v>
      </c>
      <c r="J17" s="159">
        <v>50</v>
      </c>
    </row>
    <row r="18" spans="1:10" ht="12.75" customHeight="1">
      <c r="A18" s="122"/>
      <c r="B18" s="123"/>
      <c r="C18" s="124"/>
      <c r="D18" s="125"/>
      <c r="E18" s="126"/>
      <c r="F18" s="127"/>
      <c r="G18" s="127"/>
      <c r="H18" s="127"/>
      <c r="I18" s="126"/>
      <c r="J18" s="160"/>
    </row>
    <row r="19" spans="1:10" ht="15" customHeight="1">
      <c r="A19" s="683" t="s">
        <v>48</v>
      </c>
      <c r="B19" s="696"/>
      <c r="C19" s="697"/>
      <c r="D19" s="109"/>
      <c r="E19" s="112"/>
      <c r="F19" s="128"/>
      <c r="G19" s="128"/>
      <c r="H19" s="128"/>
      <c r="I19" s="112"/>
      <c r="J19" s="157"/>
    </row>
    <row r="20" spans="1:10" ht="13.05" customHeight="1">
      <c r="A20" s="113"/>
      <c r="B20" s="114" t="s">
        <v>180</v>
      </c>
      <c r="C20" s="114" t="s">
        <v>2</v>
      </c>
      <c r="D20" s="114" t="s">
        <v>3</v>
      </c>
      <c r="E20" s="114" t="s">
        <v>4</v>
      </c>
      <c r="F20" s="114" t="s">
        <v>181</v>
      </c>
      <c r="G20" s="114" t="s">
        <v>182</v>
      </c>
      <c r="H20" s="114" t="s">
        <v>183</v>
      </c>
      <c r="I20" s="114" t="s">
        <v>1</v>
      </c>
      <c r="J20" s="158"/>
    </row>
    <row r="21" spans="1:10" ht="13.95" customHeight="1">
      <c r="A21" s="161" t="s">
        <v>184</v>
      </c>
      <c r="B21" s="162">
        <v>11</v>
      </c>
      <c r="C21" s="163" t="s">
        <v>50</v>
      </c>
      <c r="D21" s="163" t="s">
        <v>191</v>
      </c>
      <c r="E21" s="162">
        <v>2011</v>
      </c>
      <c r="F21" s="163" t="s">
        <v>18</v>
      </c>
      <c r="G21" s="163" t="s">
        <v>18</v>
      </c>
      <c r="H21" s="163" t="s">
        <v>18</v>
      </c>
      <c r="I21" s="164"/>
      <c r="J21" s="165" t="s">
        <v>18</v>
      </c>
    </row>
    <row r="22" spans="1:10" ht="12.75" customHeight="1">
      <c r="A22" s="122"/>
      <c r="B22" s="123"/>
      <c r="C22" s="124"/>
      <c r="D22" s="125"/>
      <c r="E22" s="126"/>
      <c r="F22" s="127"/>
      <c r="G22" s="127"/>
      <c r="H22" s="127"/>
      <c r="I22" s="126"/>
      <c r="J22" s="160"/>
    </row>
    <row r="23" spans="1:10" ht="16.05" customHeight="1">
      <c r="A23" s="683" t="s">
        <v>192</v>
      </c>
      <c r="B23" s="696"/>
      <c r="C23" s="697"/>
      <c r="D23" s="109"/>
      <c r="E23" s="112"/>
      <c r="F23" s="128"/>
      <c r="G23" s="128"/>
      <c r="H23" s="128"/>
      <c r="I23" s="112"/>
      <c r="J23" s="157"/>
    </row>
    <row r="24" spans="1:10" ht="13.05" customHeight="1">
      <c r="A24" s="113"/>
      <c r="B24" s="114" t="s">
        <v>180</v>
      </c>
      <c r="C24" s="114" t="s">
        <v>2</v>
      </c>
      <c r="D24" s="114" t="s">
        <v>3</v>
      </c>
      <c r="E24" s="114" t="s">
        <v>4</v>
      </c>
      <c r="F24" s="114" t="s">
        <v>181</v>
      </c>
      <c r="G24" s="114" t="s">
        <v>182</v>
      </c>
      <c r="H24" s="114" t="s">
        <v>183</v>
      </c>
      <c r="I24" s="114" t="s">
        <v>1</v>
      </c>
      <c r="J24" s="158"/>
    </row>
    <row r="25" spans="1:10" ht="13.95" customHeight="1">
      <c r="A25" s="115" t="s">
        <v>184</v>
      </c>
      <c r="B25" s="116">
        <v>12</v>
      </c>
      <c r="C25" s="117" t="s">
        <v>53</v>
      </c>
      <c r="D25" s="117" t="s">
        <v>114</v>
      </c>
      <c r="E25" s="116">
        <v>2009</v>
      </c>
      <c r="F25" s="118">
        <v>1.000340393516753</v>
      </c>
      <c r="G25" s="118">
        <v>1.0003226851865099</v>
      </c>
      <c r="H25" s="118">
        <v>1.000663078703262</v>
      </c>
      <c r="I25" s="119">
        <v>1</v>
      </c>
      <c r="J25" s="159">
        <v>50</v>
      </c>
    </row>
    <row r="26" spans="1:10" ht="13.95" customHeight="1">
      <c r="A26" s="115" t="s">
        <v>184</v>
      </c>
      <c r="B26" s="116">
        <v>15</v>
      </c>
      <c r="C26" s="117" t="s">
        <v>193</v>
      </c>
      <c r="D26" s="117" t="s">
        <v>194</v>
      </c>
      <c r="E26" s="116">
        <v>2010</v>
      </c>
      <c r="F26" s="118">
        <v>1.0003541666655631</v>
      </c>
      <c r="G26" s="118">
        <v>1.000326273148811</v>
      </c>
      <c r="H26" s="118">
        <v>1.0006804398143729</v>
      </c>
      <c r="I26" s="119">
        <v>2</v>
      </c>
      <c r="J26" s="159">
        <v>35</v>
      </c>
    </row>
    <row r="27" spans="1:10" ht="13.95" customHeight="1">
      <c r="A27" s="115" t="s">
        <v>184</v>
      </c>
      <c r="B27" s="116">
        <v>16</v>
      </c>
      <c r="C27" s="117" t="s">
        <v>198</v>
      </c>
      <c r="D27" s="117" t="s">
        <v>114</v>
      </c>
      <c r="E27" s="116">
        <v>2010</v>
      </c>
      <c r="F27" s="118">
        <v>1.0003833333320089</v>
      </c>
      <c r="G27" s="118">
        <v>1.000343749997793</v>
      </c>
      <c r="H27" s="118">
        <v>1.0007270833353199</v>
      </c>
      <c r="I27" s="119">
        <v>3</v>
      </c>
      <c r="J27" s="159">
        <v>25</v>
      </c>
    </row>
    <row r="28" spans="1:10" ht="13.95" customHeight="1">
      <c r="A28" s="115" t="s">
        <v>184</v>
      </c>
      <c r="B28" s="116">
        <v>13</v>
      </c>
      <c r="C28" s="117" t="s">
        <v>59</v>
      </c>
      <c r="D28" s="117" t="s">
        <v>199</v>
      </c>
      <c r="E28" s="116">
        <v>2010</v>
      </c>
      <c r="F28" s="118">
        <v>1.0004094907420651</v>
      </c>
      <c r="G28" s="118">
        <v>1.000374189813932</v>
      </c>
      <c r="H28" s="118">
        <v>1.0007836805559971</v>
      </c>
      <c r="I28" s="119">
        <v>4</v>
      </c>
      <c r="J28" s="159">
        <v>20</v>
      </c>
    </row>
    <row r="29" spans="1:10" ht="13.95" customHeight="1">
      <c r="A29" s="115" t="s">
        <v>184</v>
      </c>
      <c r="B29" s="116">
        <v>14</v>
      </c>
      <c r="C29" s="117" t="s">
        <v>196</v>
      </c>
      <c r="D29" s="117" t="s">
        <v>197</v>
      </c>
      <c r="E29" s="116">
        <v>2009</v>
      </c>
      <c r="F29" s="118">
        <v>1.0005280092579349</v>
      </c>
      <c r="G29" s="118">
        <v>1.000711921298945</v>
      </c>
      <c r="H29" s="118">
        <v>1.00123993055688</v>
      </c>
      <c r="I29" s="119">
        <v>5</v>
      </c>
      <c r="J29" s="159">
        <v>16</v>
      </c>
    </row>
    <row r="30" spans="1:10" ht="13.95" customHeight="1">
      <c r="A30" s="161" t="s">
        <v>184</v>
      </c>
      <c r="B30" s="162">
        <v>17</v>
      </c>
      <c r="C30" s="163" t="s">
        <v>195</v>
      </c>
      <c r="D30" s="163" t="s">
        <v>62</v>
      </c>
      <c r="E30" s="162">
        <v>2010</v>
      </c>
      <c r="F30" s="163" t="s">
        <v>18</v>
      </c>
      <c r="G30" s="163" t="s">
        <v>18</v>
      </c>
      <c r="H30" s="163" t="s">
        <v>18</v>
      </c>
      <c r="I30" s="164"/>
      <c r="J30" s="165" t="s">
        <v>18</v>
      </c>
    </row>
    <row r="31" spans="1:10" ht="13.5" customHeight="1">
      <c r="A31" s="122"/>
      <c r="B31" s="123"/>
      <c r="C31" s="124"/>
      <c r="D31" s="125"/>
      <c r="E31" s="126"/>
      <c r="F31" s="127"/>
      <c r="G31" s="127"/>
      <c r="H31" s="127"/>
      <c r="I31" s="126"/>
      <c r="J31" s="160"/>
    </row>
    <row r="32" spans="1:10" ht="16.05" customHeight="1">
      <c r="A32" s="683" t="s">
        <v>63</v>
      </c>
      <c r="B32" s="696"/>
      <c r="C32" s="697"/>
      <c r="D32" s="109"/>
      <c r="E32" s="112"/>
      <c r="F32" s="128"/>
      <c r="G32" s="128"/>
      <c r="H32" s="128"/>
      <c r="I32" s="112"/>
      <c r="J32" s="157"/>
    </row>
    <row r="33" spans="1:10" ht="13.05" customHeight="1">
      <c r="A33" s="113"/>
      <c r="B33" s="114" t="s">
        <v>180</v>
      </c>
      <c r="C33" s="114" t="s">
        <v>2</v>
      </c>
      <c r="D33" s="114" t="s">
        <v>3</v>
      </c>
      <c r="E33" s="114" t="s">
        <v>4</v>
      </c>
      <c r="F33" s="114" t="s">
        <v>181</v>
      </c>
      <c r="G33" s="114" t="s">
        <v>182</v>
      </c>
      <c r="H33" s="114" t="s">
        <v>183</v>
      </c>
      <c r="I33" s="114" t="s">
        <v>1</v>
      </c>
      <c r="J33" s="158"/>
    </row>
    <row r="34" spans="1:10" ht="13.95" customHeight="1">
      <c r="A34" s="115" t="s">
        <v>184</v>
      </c>
      <c r="B34" s="116">
        <v>20</v>
      </c>
      <c r="C34" s="117" t="s">
        <v>203</v>
      </c>
      <c r="D34" s="117" t="s">
        <v>191</v>
      </c>
      <c r="E34" s="116">
        <v>2009</v>
      </c>
      <c r="F34" s="118">
        <v>1.0003231481490309</v>
      </c>
      <c r="G34" s="118">
        <v>1.0002931712954131</v>
      </c>
      <c r="H34" s="118">
        <v>1.000616319444444</v>
      </c>
      <c r="I34" s="119">
        <v>1</v>
      </c>
      <c r="J34" s="159">
        <v>50</v>
      </c>
    </row>
    <row r="35" spans="1:10" ht="13.95" customHeight="1">
      <c r="A35" s="115" t="s">
        <v>184</v>
      </c>
      <c r="B35" s="116">
        <v>32</v>
      </c>
      <c r="C35" s="117" t="s">
        <v>66</v>
      </c>
      <c r="D35" s="117" t="s">
        <v>202</v>
      </c>
      <c r="E35" s="116">
        <v>2010</v>
      </c>
      <c r="F35" s="118">
        <v>1.0003197916679909</v>
      </c>
      <c r="G35" s="118">
        <v>1.0002980324074069</v>
      </c>
      <c r="H35" s="118">
        <v>1.0006178240753989</v>
      </c>
      <c r="I35" s="119">
        <v>2</v>
      </c>
      <c r="J35" s="159">
        <v>35</v>
      </c>
    </row>
    <row r="36" spans="1:10" ht="13.95" customHeight="1">
      <c r="A36" s="115" t="s">
        <v>184</v>
      </c>
      <c r="B36" s="116">
        <v>21</v>
      </c>
      <c r="C36" s="117" t="s">
        <v>200</v>
      </c>
      <c r="D36" s="117" t="s">
        <v>201</v>
      </c>
      <c r="E36" s="116">
        <v>2009</v>
      </c>
      <c r="F36" s="118">
        <v>1.0003306712982829</v>
      </c>
      <c r="G36" s="118">
        <v>1.000302893519402</v>
      </c>
      <c r="H36" s="118">
        <v>1.000633564812166</v>
      </c>
      <c r="I36" s="119">
        <v>3</v>
      </c>
      <c r="J36" s="159">
        <v>25</v>
      </c>
    </row>
    <row r="37" spans="1:10" ht="13.95" customHeight="1">
      <c r="A37" s="115" t="s">
        <v>184</v>
      </c>
      <c r="B37" s="116">
        <v>18</v>
      </c>
      <c r="C37" s="117" t="s">
        <v>204</v>
      </c>
      <c r="D37" s="117" t="s">
        <v>191</v>
      </c>
      <c r="E37" s="116">
        <v>2009</v>
      </c>
      <c r="F37" s="118">
        <v>1.0004351851840809</v>
      </c>
      <c r="G37" s="118">
        <v>1.0004020833306839</v>
      </c>
      <c r="H37" s="118">
        <v>1.0008372685202851</v>
      </c>
      <c r="I37" s="119">
        <v>4</v>
      </c>
      <c r="J37" s="159">
        <v>20</v>
      </c>
    </row>
    <row r="38" spans="1:10" ht="13.95" customHeight="1">
      <c r="A38" s="161" t="s">
        <v>184</v>
      </c>
      <c r="B38" s="162">
        <v>19</v>
      </c>
      <c r="C38" s="163" t="s">
        <v>69</v>
      </c>
      <c r="D38" s="163" t="s">
        <v>191</v>
      </c>
      <c r="E38" s="162">
        <v>2010</v>
      </c>
      <c r="F38" s="163" t="s">
        <v>49</v>
      </c>
      <c r="G38" s="166"/>
      <c r="H38" s="163" t="s">
        <v>49</v>
      </c>
      <c r="I38" s="164"/>
      <c r="J38" s="165" t="s">
        <v>49</v>
      </c>
    </row>
    <row r="39" spans="1:10" ht="13.05" customHeight="1">
      <c r="A39" s="120"/>
      <c r="B39" s="120"/>
      <c r="C39" s="121"/>
      <c r="D39" s="121"/>
      <c r="E39" s="120"/>
      <c r="F39" s="118"/>
      <c r="G39" s="118"/>
      <c r="H39" s="118"/>
      <c r="I39" s="119"/>
      <c r="J39" s="159"/>
    </row>
    <row r="40" spans="1:10" ht="13.05" customHeight="1">
      <c r="A40" s="120"/>
      <c r="B40" s="120"/>
      <c r="C40" s="121"/>
      <c r="D40" s="121"/>
      <c r="E40" s="120"/>
      <c r="F40" s="118"/>
      <c r="G40" s="118"/>
      <c r="H40" s="118"/>
      <c r="I40" s="119"/>
      <c r="J40" s="159"/>
    </row>
    <row r="41" spans="1:10" ht="13.5" customHeight="1">
      <c r="A41" s="122"/>
      <c r="B41" s="123"/>
      <c r="C41" s="132"/>
      <c r="D41" s="125"/>
      <c r="E41" s="126"/>
      <c r="F41" s="127"/>
      <c r="G41" s="127"/>
      <c r="H41" s="127"/>
      <c r="I41" s="126"/>
      <c r="J41" s="160"/>
    </row>
    <row r="42" spans="1:10" ht="16.05" customHeight="1">
      <c r="A42" s="683" t="s">
        <v>70</v>
      </c>
      <c r="B42" s="696"/>
      <c r="C42" s="697"/>
      <c r="D42" s="109"/>
      <c r="E42" s="112"/>
      <c r="F42" s="128"/>
      <c r="G42" s="128"/>
      <c r="H42" s="128"/>
      <c r="I42" s="112"/>
      <c r="J42" s="157"/>
    </row>
    <row r="43" spans="1:10" ht="13.05" customHeight="1">
      <c r="A43" s="113"/>
      <c r="B43" s="114" t="s">
        <v>180</v>
      </c>
      <c r="C43" s="114" t="s">
        <v>2</v>
      </c>
      <c r="D43" s="114" t="s">
        <v>3</v>
      </c>
      <c r="E43" s="114" t="s">
        <v>4</v>
      </c>
      <c r="F43" s="114" t="s">
        <v>181</v>
      </c>
      <c r="G43" s="114" t="s">
        <v>182</v>
      </c>
      <c r="H43" s="114" t="s">
        <v>183</v>
      </c>
      <c r="I43" s="114" t="s">
        <v>1</v>
      </c>
      <c r="J43" s="158"/>
    </row>
    <row r="44" spans="1:10" ht="13.95" customHeight="1">
      <c r="A44" s="115" t="s">
        <v>184</v>
      </c>
      <c r="B44" s="116">
        <v>24</v>
      </c>
      <c r="C44" s="117" t="s">
        <v>205</v>
      </c>
      <c r="D44" s="117" t="s">
        <v>199</v>
      </c>
      <c r="E44" s="116">
        <v>2007</v>
      </c>
      <c r="F44" s="118">
        <v>1.0003730324076281</v>
      </c>
      <c r="G44" s="118">
        <v>1.000381481481923</v>
      </c>
      <c r="H44" s="118">
        <v>1.0007545138895511</v>
      </c>
      <c r="I44" s="119">
        <v>1</v>
      </c>
      <c r="J44" s="159">
        <v>50</v>
      </c>
    </row>
    <row r="45" spans="1:10" ht="13.95" customHeight="1">
      <c r="A45" s="161" t="s">
        <v>184</v>
      </c>
      <c r="B45" s="162">
        <v>23</v>
      </c>
      <c r="C45" s="167" t="s">
        <v>73</v>
      </c>
      <c r="D45" s="167" t="s">
        <v>206</v>
      </c>
      <c r="E45" s="168">
        <v>2007</v>
      </c>
      <c r="F45" s="166">
        <v>1.0003907407433901</v>
      </c>
      <c r="G45" s="163" t="s">
        <v>49</v>
      </c>
      <c r="H45" s="163" t="s">
        <v>49</v>
      </c>
      <c r="I45" s="119"/>
      <c r="J45" s="165" t="s">
        <v>49</v>
      </c>
    </row>
    <row r="46" spans="1:10" ht="13.05" customHeight="1">
      <c r="A46" s="120"/>
      <c r="B46" s="120"/>
      <c r="C46" s="130"/>
      <c r="D46" s="130"/>
      <c r="E46" s="131"/>
      <c r="F46" s="118"/>
      <c r="G46" s="118"/>
      <c r="H46" s="118"/>
      <c r="I46" s="119"/>
      <c r="J46" s="159"/>
    </row>
    <row r="47" spans="1:10" ht="15.75" customHeight="1">
      <c r="A47" s="122"/>
      <c r="B47" s="123"/>
      <c r="C47" s="124"/>
      <c r="D47" s="125"/>
      <c r="E47" s="126"/>
      <c r="F47" s="127"/>
      <c r="G47" s="127"/>
      <c r="H47" s="127"/>
      <c r="I47" s="126"/>
      <c r="J47" s="160"/>
    </row>
    <row r="48" spans="1:10" ht="16.05" customHeight="1">
      <c r="A48" s="683" t="s">
        <v>74</v>
      </c>
      <c r="B48" s="696"/>
      <c r="C48" s="697"/>
      <c r="D48" s="109"/>
      <c r="E48" s="112"/>
      <c r="F48" s="128"/>
      <c r="G48" s="128"/>
      <c r="H48" s="128"/>
      <c r="I48" s="112"/>
      <c r="J48" s="157"/>
    </row>
    <row r="49" spans="1:10" ht="13.05" customHeight="1">
      <c r="A49" s="113"/>
      <c r="B49" s="114" t="s">
        <v>180</v>
      </c>
      <c r="C49" s="114" t="s">
        <v>2</v>
      </c>
      <c r="D49" s="114" t="s">
        <v>3</v>
      </c>
      <c r="E49" s="114" t="s">
        <v>4</v>
      </c>
      <c r="F49" s="114" t="s">
        <v>181</v>
      </c>
      <c r="G49" s="114" t="s">
        <v>182</v>
      </c>
      <c r="H49" s="114" t="s">
        <v>183</v>
      </c>
      <c r="I49" s="114" t="s">
        <v>1</v>
      </c>
      <c r="J49" s="158"/>
    </row>
    <row r="50" spans="1:10" ht="13.5" customHeight="1">
      <c r="A50" s="115" t="s">
        <v>184</v>
      </c>
      <c r="B50" s="116">
        <v>31</v>
      </c>
      <c r="C50" s="117" t="s">
        <v>77</v>
      </c>
      <c r="D50" s="117" t="s">
        <v>208</v>
      </c>
      <c r="E50" s="116">
        <v>2007</v>
      </c>
      <c r="F50" s="118">
        <v>1.000335069442237</v>
      </c>
      <c r="G50" s="118">
        <v>1.000353819446431</v>
      </c>
      <c r="H50" s="118">
        <v>1.000688888888668</v>
      </c>
      <c r="I50" s="119">
        <v>1</v>
      </c>
      <c r="J50" s="159">
        <v>50</v>
      </c>
    </row>
    <row r="51" spans="1:10" ht="13.95" customHeight="1">
      <c r="A51" s="115" t="s">
        <v>184</v>
      </c>
      <c r="B51" s="116">
        <v>27</v>
      </c>
      <c r="C51" s="117" t="s">
        <v>76</v>
      </c>
      <c r="D51" s="117" t="s">
        <v>194</v>
      </c>
      <c r="E51" s="116">
        <v>2007</v>
      </c>
      <c r="F51" s="118">
        <v>1.0003670138893299</v>
      </c>
      <c r="G51" s="118">
        <v>1.000382175925705</v>
      </c>
      <c r="H51" s="118">
        <v>1.000749189815036</v>
      </c>
      <c r="I51" s="119">
        <v>2</v>
      </c>
      <c r="J51" s="159">
        <v>35</v>
      </c>
    </row>
    <row r="52" spans="1:10" ht="13.95" customHeight="1">
      <c r="A52" s="115" t="s">
        <v>184</v>
      </c>
      <c r="B52" s="116">
        <v>28</v>
      </c>
      <c r="C52" s="117" t="s">
        <v>207</v>
      </c>
      <c r="D52" s="117" t="s">
        <v>199</v>
      </c>
      <c r="E52" s="116">
        <v>2008</v>
      </c>
      <c r="F52" s="118">
        <v>1.0005151620396859</v>
      </c>
      <c r="G52" s="118">
        <v>1.000345138890876</v>
      </c>
      <c r="H52" s="118">
        <v>1.000860300925043</v>
      </c>
      <c r="I52" s="119">
        <v>3</v>
      </c>
      <c r="J52" s="159">
        <v>25</v>
      </c>
    </row>
    <row r="53" spans="1:10" ht="14.25" customHeight="1">
      <c r="A53" s="115" t="s">
        <v>184</v>
      </c>
      <c r="B53" s="116">
        <v>30</v>
      </c>
      <c r="C53" s="117" t="s">
        <v>209</v>
      </c>
      <c r="D53" s="117" t="s">
        <v>114</v>
      </c>
      <c r="E53" s="116">
        <v>2007</v>
      </c>
      <c r="F53" s="118">
        <v>1.000443171295855</v>
      </c>
      <c r="G53" s="118">
        <v>1.000568634260584</v>
      </c>
      <c r="H53" s="118">
        <v>1.001011805556439</v>
      </c>
      <c r="I53" s="119">
        <v>4</v>
      </c>
      <c r="J53" s="159">
        <v>20</v>
      </c>
    </row>
    <row r="54" spans="1:10" ht="13.5" customHeight="1">
      <c r="A54" s="161" t="s">
        <v>184</v>
      </c>
      <c r="B54" s="162">
        <v>29</v>
      </c>
      <c r="C54" s="167" t="s">
        <v>82</v>
      </c>
      <c r="D54" s="167" t="s">
        <v>206</v>
      </c>
      <c r="E54" s="162">
        <v>2008</v>
      </c>
      <c r="F54" s="166">
        <v>1.000750347221339</v>
      </c>
      <c r="G54" s="163" t="s">
        <v>49</v>
      </c>
      <c r="H54" s="163" t="s">
        <v>49</v>
      </c>
      <c r="I54" s="119"/>
      <c r="J54" s="165" t="s">
        <v>49</v>
      </c>
    </row>
    <row r="55" spans="1:10" ht="14.25" customHeight="1">
      <c r="A55" s="161" t="s">
        <v>184</v>
      </c>
      <c r="B55" s="162">
        <v>26</v>
      </c>
      <c r="C55" s="163" t="s">
        <v>78</v>
      </c>
      <c r="D55" s="163" t="s">
        <v>186</v>
      </c>
      <c r="E55" s="162">
        <v>2007</v>
      </c>
      <c r="F55" s="163" t="s">
        <v>49</v>
      </c>
      <c r="G55" s="163" t="s">
        <v>49</v>
      </c>
      <c r="H55" s="163" t="s">
        <v>49</v>
      </c>
      <c r="I55" s="164"/>
      <c r="J55" s="165" t="s">
        <v>49</v>
      </c>
    </row>
    <row r="56" spans="1:10" ht="14.25" customHeight="1">
      <c r="A56" s="161" t="s">
        <v>184</v>
      </c>
      <c r="B56" s="162">
        <v>25</v>
      </c>
      <c r="C56" s="163" t="s">
        <v>80</v>
      </c>
      <c r="D56" s="163" t="s">
        <v>194</v>
      </c>
      <c r="E56" s="162">
        <v>2008</v>
      </c>
      <c r="F56" s="166">
        <v>1.0004221064790531</v>
      </c>
      <c r="G56" s="163" t="s">
        <v>49</v>
      </c>
      <c r="H56" s="163" t="s">
        <v>49</v>
      </c>
      <c r="I56" s="164"/>
      <c r="J56" s="165" t="s">
        <v>49</v>
      </c>
    </row>
    <row r="57" spans="1:10" ht="13.95" customHeight="1">
      <c r="A57" s="135"/>
      <c r="B57" s="135"/>
      <c r="C57" s="136"/>
      <c r="D57" s="137"/>
      <c r="E57" s="138"/>
      <c r="F57" s="139"/>
      <c r="G57" s="139"/>
      <c r="H57" s="139"/>
      <c r="I57" s="140"/>
      <c r="J57" s="169"/>
    </row>
    <row r="58" spans="1:10" ht="16.05" customHeight="1">
      <c r="A58" s="683" t="s">
        <v>83</v>
      </c>
      <c r="B58" s="696"/>
      <c r="C58" s="697"/>
      <c r="D58" s="109"/>
      <c r="E58" s="112"/>
      <c r="F58" s="128"/>
      <c r="G58" s="128"/>
      <c r="H58" s="128"/>
      <c r="I58" s="112"/>
      <c r="J58" s="157"/>
    </row>
    <row r="59" spans="1:10" ht="13.05" customHeight="1">
      <c r="A59" s="113"/>
      <c r="B59" s="114" t="s">
        <v>180</v>
      </c>
      <c r="C59" s="114" t="s">
        <v>2</v>
      </c>
      <c r="D59" s="114" t="s">
        <v>3</v>
      </c>
      <c r="E59" s="114" t="s">
        <v>4</v>
      </c>
      <c r="F59" s="114" t="s">
        <v>181</v>
      </c>
      <c r="G59" s="114" t="s">
        <v>182</v>
      </c>
      <c r="H59" s="114" t="s">
        <v>183</v>
      </c>
      <c r="I59" s="114" t="s">
        <v>1</v>
      </c>
      <c r="J59" s="158"/>
    </row>
    <row r="60" spans="1:10" ht="13.5" customHeight="1">
      <c r="A60" s="115" t="s">
        <v>210</v>
      </c>
      <c r="B60" s="116">
        <v>105</v>
      </c>
      <c r="C60" s="117" t="s">
        <v>211</v>
      </c>
      <c r="D60" s="117" t="s">
        <v>212</v>
      </c>
      <c r="E60" s="116">
        <v>2006</v>
      </c>
      <c r="F60" s="118">
        <v>1.0002982638886679</v>
      </c>
      <c r="G60" s="118">
        <v>1.000317245368604</v>
      </c>
      <c r="H60" s="118">
        <v>1.0006155092572719</v>
      </c>
      <c r="I60" s="119">
        <v>1</v>
      </c>
      <c r="J60" s="159">
        <v>50</v>
      </c>
    </row>
    <row r="61" spans="1:10" ht="14.25" customHeight="1">
      <c r="A61" s="115" t="s">
        <v>210</v>
      </c>
      <c r="B61" s="116">
        <v>101</v>
      </c>
      <c r="C61" s="117" t="s">
        <v>87</v>
      </c>
      <c r="D61" s="117" t="s">
        <v>208</v>
      </c>
      <c r="E61" s="116">
        <v>2005</v>
      </c>
      <c r="F61" s="118">
        <v>1.0003034722197941</v>
      </c>
      <c r="G61" s="118">
        <v>1.000325347223767</v>
      </c>
      <c r="H61" s="118">
        <v>1.000628819443562</v>
      </c>
      <c r="I61" s="119">
        <v>2</v>
      </c>
      <c r="J61" s="159">
        <v>35</v>
      </c>
    </row>
    <row r="62" spans="1:10" ht="13.95" customHeight="1">
      <c r="A62" s="115" t="s">
        <v>210</v>
      </c>
      <c r="B62" s="116">
        <v>102</v>
      </c>
      <c r="C62" s="117" t="s">
        <v>213</v>
      </c>
      <c r="D62" s="133" t="s">
        <v>214</v>
      </c>
      <c r="E62" s="116">
        <v>2006</v>
      </c>
      <c r="F62" s="118">
        <v>1.000312037037479</v>
      </c>
      <c r="G62" s="118">
        <v>1.000331018517415</v>
      </c>
      <c r="H62" s="118">
        <v>1.0006430555548931</v>
      </c>
      <c r="I62" s="119">
        <v>3</v>
      </c>
      <c r="J62" s="159">
        <v>25</v>
      </c>
    </row>
    <row r="63" spans="1:10" ht="13.95" customHeight="1">
      <c r="A63" s="115" t="s">
        <v>210</v>
      </c>
      <c r="B63" s="116">
        <v>110</v>
      </c>
      <c r="C63" s="117" t="s">
        <v>215</v>
      </c>
      <c r="D63" s="117" t="s">
        <v>105</v>
      </c>
      <c r="E63" s="116">
        <v>2006</v>
      </c>
      <c r="F63" s="118">
        <v>1.0003193287054699</v>
      </c>
      <c r="G63" s="118">
        <v>1.000339583335099</v>
      </c>
      <c r="H63" s="118">
        <v>1.00065891203505</v>
      </c>
      <c r="I63" s="119">
        <v>4</v>
      </c>
      <c r="J63" s="159">
        <v>20</v>
      </c>
    </row>
    <row r="64" spans="1:10" ht="12.75" customHeight="1">
      <c r="A64" s="115" t="s">
        <v>210</v>
      </c>
      <c r="B64" s="116">
        <v>106</v>
      </c>
      <c r="C64" s="117" t="s">
        <v>216</v>
      </c>
      <c r="D64" s="133" t="s">
        <v>28</v>
      </c>
      <c r="E64" s="116">
        <v>2006</v>
      </c>
      <c r="F64" s="118">
        <v>1.000338773147927</v>
      </c>
      <c r="G64" s="118">
        <v>1.000356944446211</v>
      </c>
      <c r="H64" s="118">
        <v>1.000695717594138</v>
      </c>
      <c r="I64" s="119">
        <v>5</v>
      </c>
      <c r="J64" s="159">
        <v>16</v>
      </c>
    </row>
    <row r="65" spans="1:10" ht="13.95" customHeight="1">
      <c r="A65" s="115" t="s">
        <v>210</v>
      </c>
      <c r="B65" s="116">
        <v>109</v>
      </c>
      <c r="C65" s="117" t="s">
        <v>92</v>
      </c>
      <c r="D65" s="117" t="s">
        <v>217</v>
      </c>
      <c r="E65" s="116">
        <v>2006</v>
      </c>
      <c r="F65" s="118">
        <v>1.0003449074096149</v>
      </c>
      <c r="G65" s="118">
        <v>1.000364583333333</v>
      </c>
      <c r="H65" s="118">
        <v>1.0007094907429479</v>
      </c>
      <c r="I65" s="119">
        <v>6</v>
      </c>
      <c r="J65" s="159">
        <v>12</v>
      </c>
    </row>
    <row r="66" spans="1:10" ht="13.95" customHeight="1">
      <c r="A66" s="115" t="s">
        <v>210</v>
      </c>
      <c r="B66" s="116">
        <v>103</v>
      </c>
      <c r="C66" s="117" t="s">
        <v>95</v>
      </c>
      <c r="D66" s="117" t="s">
        <v>218</v>
      </c>
      <c r="E66" s="116">
        <v>2005</v>
      </c>
      <c r="F66" s="118">
        <v>1.000347800928133</v>
      </c>
      <c r="G66" s="118">
        <v>1.0003756944448861</v>
      </c>
      <c r="H66" s="118">
        <v>1.00072349537302</v>
      </c>
      <c r="I66" s="119">
        <v>7</v>
      </c>
      <c r="J66" s="159">
        <v>10</v>
      </c>
    </row>
    <row r="67" spans="1:10" ht="13.95" customHeight="1">
      <c r="A67" s="115" t="s">
        <v>210</v>
      </c>
      <c r="B67" s="116">
        <v>108</v>
      </c>
      <c r="C67" s="117" t="s">
        <v>90</v>
      </c>
      <c r="D67" s="117" t="s">
        <v>219</v>
      </c>
      <c r="E67" s="116">
        <v>2006</v>
      </c>
      <c r="F67" s="118">
        <v>1.00036331018364</v>
      </c>
      <c r="G67" s="118">
        <v>1.0004895833355409</v>
      </c>
      <c r="H67" s="118">
        <v>1.0008528935191809</v>
      </c>
      <c r="I67" s="119">
        <v>8</v>
      </c>
      <c r="J67" s="159">
        <v>8</v>
      </c>
    </row>
    <row r="68" spans="1:10" ht="12.75" customHeight="1">
      <c r="A68" s="161" t="s">
        <v>210</v>
      </c>
      <c r="B68" s="162">
        <v>111</v>
      </c>
      <c r="C68" s="167" t="s">
        <v>99</v>
      </c>
      <c r="D68" s="167" t="s">
        <v>206</v>
      </c>
      <c r="E68" s="162">
        <v>2005</v>
      </c>
      <c r="F68" s="166">
        <v>1.0003760416640179</v>
      </c>
      <c r="G68" s="163" t="s">
        <v>86</v>
      </c>
      <c r="H68" s="163" t="s">
        <v>86</v>
      </c>
      <c r="I68" s="119"/>
      <c r="J68" s="165" t="s">
        <v>86</v>
      </c>
    </row>
    <row r="69" spans="1:10" ht="13.95" customHeight="1">
      <c r="A69" s="161" t="s">
        <v>210</v>
      </c>
      <c r="B69" s="162">
        <v>104</v>
      </c>
      <c r="C69" s="163" t="s">
        <v>220</v>
      </c>
      <c r="D69" s="163" t="s">
        <v>186</v>
      </c>
      <c r="E69" s="162">
        <v>2005</v>
      </c>
      <c r="F69" s="163" t="s">
        <v>18</v>
      </c>
      <c r="G69" s="163" t="s">
        <v>18</v>
      </c>
      <c r="H69" s="163" t="s">
        <v>18</v>
      </c>
      <c r="I69" s="164"/>
      <c r="J69" s="165" t="s">
        <v>18</v>
      </c>
    </row>
    <row r="70" spans="1:10" ht="12" customHeight="1">
      <c r="A70" s="161" t="s">
        <v>210</v>
      </c>
      <c r="B70" s="162">
        <v>107</v>
      </c>
      <c r="C70" s="163" t="s">
        <v>97</v>
      </c>
      <c r="D70" s="163" t="s">
        <v>217</v>
      </c>
      <c r="E70" s="162">
        <v>2006</v>
      </c>
      <c r="F70" s="166">
        <v>1.000453009257714</v>
      </c>
      <c r="G70" s="163" t="s">
        <v>49</v>
      </c>
      <c r="H70" s="163" t="s">
        <v>49</v>
      </c>
      <c r="I70" s="119"/>
      <c r="J70" s="165" t="s">
        <v>49</v>
      </c>
    </row>
    <row r="71" spans="1:10" ht="13.05" customHeight="1">
      <c r="A71" s="141"/>
      <c r="B71" s="141"/>
      <c r="C71" s="141"/>
      <c r="D71" s="141"/>
      <c r="E71" s="141"/>
      <c r="F71" s="141"/>
      <c r="G71" s="141"/>
      <c r="H71" s="141"/>
      <c r="I71" s="141"/>
      <c r="J71" s="170"/>
    </row>
    <row r="72" spans="1:10" ht="12" customHeight="1">
      <c r="A72" s="142"/>
      <c r="B72" s="143"/>
      <c r="C72" s="144"/>
      <c r="D72" s="99"/>
      <c r="E72" s="145"/>
      <c r="F72" s="146"/>
      <c r="G72" s="146"/>
      <c r="H72" s="146"/>
      <c r="I72" s="145"/>
      <c r="J72" s="156"/>
    </row>
    <row r="73" spans="1:10" ht="16.05" customHeight="1">
      <c r="A73" s="683" t="s">
        <v>100</v>
      </c>
      <c r="B73" s="696"/>
      <c r="C73" s="697"/>
      <c r="D73" s="109"/>
      <c r="E73" s="112"/>
      <c r="F73" s="128"/>
      <c r="G73" s="128"/>
      <c r="H73" s="128"/>
      <c r="I73" s="112"/>
      <c r="J73" s="157"/>
    </row>
    <row r="74" spans="1:10" ht="13.05" customHeight="1">
      <c r="A74" s="113"/>
      <c r="B74" s="114" t="s">
        <v>180</v>
      </c>
      <c r="C74" s="114" t="s">
        <v>2</v>
      </c>
      <c r="D74" s="114" t="s">
        <v>3</v>
      </c>
      <c r="E74" s="114" t="s">
        <v>4</v>
      </c>
      <c r="F74" s="114" t="s">
        <v>181</v>
      </c>
      <c r="G74" s="114" t="s">
        <v>182</v>
      </c>
      <c r="H74" s="114" t="s">
        <v>183</v>
      </c>
      <c r="I74" s="114" t="s">
        <v>1</v>
      </c>
      <c r="J74" s="158"/>
    </row>
    <row r="75" spans="1:10" ht="13.95" customHeight="1">
      <c r="A75" s="115" t="s">
        <v>210</v>
      </c>
      <c r="B75" s="116">
        <v>112</v>
      </c>
      <c r="C75" s="117" t="s">
        <v>101</v>
      </c>
      <c r="D75" s="117" t="s">
        <v>114</v>
      </c>
      <c r="E75" s="116">
        <v>2006</v>
      </c>
      <c r="F75" s="118">
        <v>1.0003097222248709</v>
      </c>
      <c r="G75" s="118">
        <v>1.000327662036375</v>
      </c>
      <c r="H75" s="118">
        <v>1.0006373842612459</v>
      </c>
      <c r="I75" s="119">
        <v>1</v>
      </c>
      <c r="J75" s="159">
        <v>50</v>
      </c>
    </row>
    <row r="76" spans="1:10" ht="13.05" customHeight="1">
      <c r="A76" s="120"/>
      <c r="B76" s="120"/>
      <c r="C76" s="129"/>
      <c r="D76" s="121"/>
      <c r="E76" s="120"/>
      <c r="F76" s="118"/>
      <c r="G76" s="118"/>
      <c r="H76" s="118"/>
      <c r="I76" s="119"/>
      <c r="J76" s="159"/>
    </row>
    <row r="77" spans="1:10" ht="13.05" customHeight="1">
      <c r="A77" s="120"/>
      <c r="B77" s="120"/>
      <c r="C77" s="129"/>
      <c r="D77" s="121"/>
      <c r="E77" s="120"/>
      <c r="F77" s="118"/>
      <c r="G77" s="118"/>
      <c r="H77" s="118"/>
      <c r="I77" s="119"/>
      <c r="J77" s="159"/>
    </row>
    <row r="78" spans="1:10" ht="13.95" customHeight="1">
      <c r="A78" s="135"/>
      <c r="B78" s="135"/>
      <c r="C78" s="136"/>
      <c r="D78" s="137"/>
      <c r="E78" s="138"/>
      <c r="F78" s="139"/>
      <c r="G78" s="139"/>
      <c r="H78" s="139"/>
      <c r="I78" s="140"/>
      <c r="J78" s="169"/>
    </row>
    <row r="79" spans="1:10" ht="16.05" customHeight="1">
      <c r="A79" s="683" t="s">
        <v>103</v>
      </c>
      <c r="B79" s="696"/>
      <c r="C79" s="697"/>
      <c r="D79" s="109"/>
      <c r="E79" s="112"/>
      <c r="F79" s="128"/>
      <c r="G79" s="128"/>
      <c r="H79" s="128"/>
      <c r="I79" s="112"/>
      <c r="J79" s="157"/>
    </row>
    <row r="80" spans="1:10" ht="13.05" customHeight="1">
      <c r="A80" s="113"/>
      <c r="B80" s="114" t="s">
        <v>180</v>
      </c>
      <c r="C80" s="114" t="s">
        <v>2</v>
      </c>
      <c r="D80" s="114" t="s">
        <v>3</v>
      </c>
      <c r="E80" s="114" t="s">
        <v>4</v>
      </c>
      <c r="F80" s="114" t="s">
        <v>181</v>
      </c>
      <c r="G80" s="114" t="s">
        <v>182</v>
      </c>
      <c r="H80" s="114" t="s">
        <v>183</v>
      </c>
      <c r="I80" s="114" t="s">
        <v>1</v>
      </c>
      <c r="J80" s="158"/>
    </row>
    <row r="81" spans="1:10" ht="13.95" customHeight="1">
      <c r="A81" s="115" t="s">
        <v>210</v>
      </c>
      <c r="B81" s="116">
        <v>119</v>
      </c>
      <c r="C81" s="117" t="s">
        <v>106</v>
      </c>
      <c r="D81" s="117" t="s">
        <v>222</v>
      </c>
      <c r="E81" s="116">
        <v>2002</v>
      </c>
      <c r="F81" s="118">
        <v>1.000298611113319</v>
      </c>
      <c r="G81" s="118">
        <v>1.000320254630513</v>
      </c>
      <c r="H81" s="118">
        <v>1.0006188657383119</v>
      </c>
      <c r="I81" s="119">
        <v>1</v>
      </c>
      <c r="J81" s="159">
        <v>50</v>
      </c>
    </row>
    <row r="82" spans="1:10" ht="13.95" customHeight="1">
      <c r="A82" s="115" t="s">
        <v>210</v>
      </c>
      <c r="B82" s="116">
        <v>120</v>
      </c>
      <c r="C82" s="117" t="s">
        <v>107</v>
      </c>
      <c r="D82" s="117" t="s">
        <v>224</v>
      </c>
      <c r="E82" s="116">
        <v>2001</v>
      </c>
      <c r="F82" s="118">
        <v>1.00030567129453</v>
      </c>
      <c r="G82" s="118">
        <v>1.0003184027804271</v>
      </c>
      <c r="H82" s="118">
        <v>1.000624074074957</v>
      </c>
      <c r="I82" s="119">
        <v>2</v>
      </c>
      <c r="J82" s="159">
        <v>35</v>
      </c>
    </row>
    <row r="83" spans="1:10" ht="13.95" customHeight="1">
      <c r="A83" s="115" t="s">
        <v>210</v>
      </c>
      <c r="B83" s="116">
        <v>114</v>
      </c>
      <c r="C83" s="117" t="s">
        <v>110</v>
      </c>
      <c r="D83" s="117" t="s">
        <v>225</v>
      </c>
      <c r="E83" s="116">
        <v>2004</v>
      </c>
      <c r="F83" s="118">
        <v>1.00030543981327</v>
      </c>
      <c r="G83" s="118">
        <v>1.0003226851865099</v>
      </c>
      <c r="H83" s="118">
        <v>1.000628124999779</v>
      </c>
      <c r="I83" s="119">
        <v>3</v>
      </c>
      <c r="J83" s="159">
        <v>25</v>
      </c>
    </row>
    <row r="84" spans="1:10" ht="13.95" customHeight="1">
      <c r="A84" s="115" t="s">
        <v>210</v>
      </c>
      <c r="B84" s="116">
        <v>115</v>
      </c>
      <c r="C84" s="117" t="s">
        <v>108</v>
      </c>
      <c r="D84" s="117" t="s">
        <v>186</v>
      </c>
      <c r="E84" s="116">
        <v>2002</v>
      </c>
      <c r="F84" s="118">
        <v>1.000301967594359</v>
      </c>
      <c r="G84" s="118">
        <v>1.000328472223547</v>
      </c>
      <c r="H84" s="118">
        <v>1.000630439812386</v>
      </c>
      <c r="I84" s="119">
        <v>4</v>
      </c>
      <c r="J84" s="159">
        <v>20</v>
      </c>
    </row>
    <row r="85" spans="1:10" ht="13.95" customHeight="1">
      <c r="A85" s="115" t="s">
        <v>210</v>
      </c>
      <c r="B85" s="116">
        <v>116</v>
      </c>
      <c r="C85" s="117" t="s">
        <v>104</v>
      </c>
      <c r="D85" s="117" t="s">
        <v>105</v>
      </c>
      <c r="E85" s="116">
        <v>1999</v>
      </c>
      <c r="F85" s="118">
        <v>1.000306250000442</v>
      </c>
      <c r="G85" s="118">
        <v>1.0003265046300709</v>
      </c>
      <c r="H85" s="118">
        <v>1.0006327546305129</v>
      </c>
      <c r="I85" s="119">
        <v>5</v>
      </c>
      <c r="J85" s="159">
        <v>16</v>
      </c>
    </row>
    <row r="86" spans="1:10" ht="13.95" customHeight="1">
      <c r="A86" s="115" t="s">
        <v>210</v>
      </c>
      <c r="B86" s="116">
        <v>121</v>
      </c>
      <c r="C86" s="117" t="s">
        <v>111</v>
      </c>
      <c r="D86" s="133" t="s">
        <v>206</v>
      </c>
      <c r="E86" s="116">
        <v>2003</v>
      </c>
      <c r="F86" s="118">
        <v>1.000327083335983</v>
      </c>
      <c r="G86" s="118">
        <v>1.000347800928133</v>
      </c>
      <c r="H86" s="118">
        <v>1.0006748842585971</v>
      </c>
      <c r="I86" s="119">
        <v>6</v>
      </c>
      <c r="J86" s="159">
        <v>12</v>
      </c>
    </row>
    <row r="87" spans="1:10" ht="13.95" customHeight="1">
      <c r="A87" s="115" t="s">
        <v>210</v>
      </c>
      <c r="B87" s="116">
        <v>118</v>
      </c>
      <c r="C87" s="117" t="s">
        <v>113</v>
      </c>
      <c r="D87" s="117" t="s">
        <v>225</v>
      </c>
      <c r="E87" s="116">
        <v>2004</v>
      </c>
      <c r="F87" s="118">
        <v>1.0003256944428991</v>
      </c>
      <c r="G87" s="118">
        <v>1.000353935184302</v>
      </c>
      <c r="H87" s="118">
        <v>1.0006796296272009</v>
      </c>
      <c r="I87" s="119">
        <v>7</v>
      </c>
      <c r="J87" s="159">
        <v>10</v>
      </c>
    </row>
    <row r="88" spans="1:10" ht="13.95" customHeight="1">
      <c r="A88" s="115" t="s">
        <v>210</v>
      </c>
      <c r="B88" s="116">
        <v>117</v>
      </c>
      <c r="C88" s="117" t="s">
        <v>115</v>
      </c>
      <c r="D88" s="133" t="s">
        <v>206</v>
      </c>
      <c r="E88" s="116">
        <v>2004</v>
      </c>
      <c r="F88" s="118">
        <v>1.0006805555577629</v>
      </c>
      <c r="G88" s="118">
        <v>1.000364120370812</v>
      </c>
      <c r="H88" s="118">
        <v>1.0010446759285749</v>
      </c>
      <c r="I88" s="119">
        <v>8</v>
      </c>
      <c r="J88" s="159">
        <v>8</v>
      </c>
    </row>
    <row r="89" spans="1:10" ht="13.95" customHeight="1">
      <c r="A89" s="161" t="s">
        <v>210</v>
      </c>
      <c r="B89" s="162">
        <v>113</v>
      </c>
      <c r="C89" s="163" t="s">
        <v>112</v>
      </c>
      <c r="D89" s="163" t="s">
        <v>105</v>
      </c>
      <c r="E89" s="162">
        <v>2002</v>
      </c>
      <c r="F89" s="163" t="s">
        <v>18</v>
      </c>
      <c r="G89" s="163" t="s">
        <v>18</v>
      </c>
      <c r="H89" s="163" t="s">
        <v>18</v>
      </c>
      <c r="I89" s="164"/>
      <c r="J89" s="159"/>
    </row>
    <row r="90" spans="1:10" ht="13.05" customHeight="1">
      <c r="A90" s="120"/>
      <c r="B90" s="120"/>
      <c r="C90" s="121"/>
      <c r="D90" s="121"/>
      <c r="E90" s="120"/>
      <c r="F90" s="118"/>
      <c r="G90" s="118"/>
      <c r="H90" s="118"/>
      <c r="I90" s="119"/>
      <c r="J90" s="159"/>
    </row>
    <row r="91" spans="1:10" ht="13.95" customHeight="1">
      <c r="A91" s="135"/>
      <c r="B91" s="135"/>
      <c r="C91" s="136"/>
      <c r="D91" s="137"/>
      <c r="E91" s="138"/>
      <c r="F91" s="139"/>
      <c r="G91" s="139"/>
      <c r="H91" s="139"/>
      <c r="I91" s="140"/>
      <c r="J91" s="169"/>
    </row>
    <row r="92" spans="1:10" ht="16.05" customHeight="1">
      <c r="A92" s="683" t="s">
        <v>120</v>
      </c>
      <c r="B92" s="696"/>
      <c r="C92" s="697"/>
      <c r="D92" s="109"/>
      <c r="E92" s="112"/>
      <c r="F92" s="128"/>
      <c r="G92" s="128"/>
      <c r="H92" s="128"/>
      <c r="I92" s="112"/>
      <c r="J92" s="157"/>
    </row>
    <row r="93" spans="1:10" ht="13.05" customHeight="1">
      <c r="A93" s="113"/>
      <c r="B93" s="114" t="s">
        <v>180</v>
      </c>
      <c r="C93" s="114" t="s">
        <v>2</v>
      </c>
      <c r="D93" s="114" t="s">
        <v>3</v>
      </c>
      <c r="E93" s="114" t="s">
        <v>4</v>
      </c>
      <c r="F93" s="114" t="s">
        <v>181</v>
      </c>
      <c r="G93" s="114" t="s">
        <v>182</v>
      </c>
      <c r="H93" s="114" t="s">
        <v>183</v>
      </c>
      <c r="I93" s="114" t="s">
        <v>1</v>
      </c>
      <c r="J93" s="158"/>
    </row>
    <row r="94" spans="1:10" ht="13.95" customHeight="1">
      <c r="A94" s="115" t="s">
        <v>210</v>
      </c>
      <c r="B94" s="116">
        <v>140</v>
      </c>
      <c r="C94" s="117" t="s">
        <v>123</v>
      </c>
      <c r="D94" s="117" t="s">
        <v>239</v>
      </c>
      <c r="E94" s="116">
        <v>2001</v>
      </c>
      <c r="F94" s="118">
        <v>1.00027546296517</v>
      </c>
      <c r="G94" s="118">
        <v>1.00029201388911</v>
      </c>
      <c r="H94" s="118">
        <v>1.00056747685428</v>
      </c>
      <c r="I94" s="119">
        <v>1</v>
      </c>
      <c r="J94" s="159">
        <v>50</v>
      </c>
    </row>
    <row r="95" spans="1:10" ht="13.95" customHeight="1">
      <c r="A95" s="115" t="s">
        <v>210</v>
      </c>
      <c r="B95" s="116">
        <v>124</v>
      </c>
      <c r="C95" s="117" t="s">
        <v>121</v>
      </c>
      <c r="D95" s="117" t="s">
        <v>122</v>
      </c>
      <c r="E95" s="116">
        <v>1999</v>
      </c>
      <c r="F95" s="118">
        <v>1.000274421296738</v>
      </c>
      <c r="G95" s="118">
        <v>1.000294328701717</v>
      </c>
      <c r="H95" s="118">
        <v>1.000568749998455</v>
      </c>
      <c r="I95" s="119">
        <v>2</v>
      </c>
      <c r="J95" s="159">
        <v>35</v>
      </c>
    </row>
    <row r="96" spans="1:10" ht="13.95" customHeight="1">
      <c r="A96" s="115" t="s">
        <v>210</v>
      </c>
      <c r="B96" s="116">
        <v>126</v>
      </c>
      <c r="C96" s="117" t="s">
        <v>226</v>
      </c>
      <c r="D96" s="117" t="s">
        <v>186</v>
      </c>
      <c r="E96" s="116">
        <v>1999</v>
      </c>
      <c r="F96" s="118">
        <v>1.000278009259038</v>
      </c>
      <c r="G96" s="118">
        <v>1.000297800926147</v>
      </c>
      <c r="H96" s="118">
        <v>1.0005758101851849</v>
      </c>
      <c r="I96" s="119">
        <v>3</v>
      </c>
      <c r="J96" s="159">
        <v>25</v>
      </c>
    </row>
    <row r="97" spans="1:10" ht="13.95" customHeight="1">
      <c r="A97" s="115" t="s">
        <v>210</v>
      </c>
      <c r="B97" s="116">
        <v>128</v>
      </c>
      <c r="C97" s="117" t="s">
        <v>227</v>
      </c>
      <c r="D97" s="133" t="s">
        <v>206</v>
      </c>
      <c r="E97" s="116">
        <v>2000</v>
      </c>
      <c r="F97" s="118">
        <v>1.0002784722215601</v>
      </c>
      <c r="G97" s="118">
        <v>1.0002994212949721</v>
      </c>
      <c r="H97" s="118">
        <v>1.0005778935165319</v>
      </c>
      <c r="I97" s="119">
        <v>4</v>
      </c>
      <c r="J97" s="159">
        <v>20</v>
      </c>
    </row>
    <row r="98" spans="1:10" ht="13.95" customHeight="1">
      <c r="A98" s="115" t="s">
        <v>210</v>
      </c>
      <c r="B98" s="116">
        <v>132</v>
      </c>
      <c r="C98" s="117" t="s">
        <v>228</v>
      </c>
      <c r="D98" s="133" t="s">
        <v>206</v>
      </c>
      <c r="E98" s="116">
        <v>2002</v>
      </c>
      <c r="F98" s="118">
        <v>1.000284837964508</v>
      </c>
      <c r="G98" s="118">
        <v>1.0003041666690951</v>
      </c>
      <c r="H98" s="118">
        <v>1.0005890046280841</v>
      </c>
      <c r="I98" s="119">
        <v>5</v>
      </c>
      <c r="J98" s="159">
        <v>16</v>
      </c>
    </row>
    <row r="99" spans="1:10" ht="13.95" customHeight="1">
      <c r="A99" s="115" t="s">
        <v>210</v>
      </c>
      <c r="B99" s="116">
        <v>130</v>
      </c>
      <c r="C99" s="117" t="s">
        <v>128</v>
      </c>
      <c r="D99" s="117" t="s">
        <v>225</v>
      </c>
      <c r="E99" s="116">
        <v>2004</v>
      </c>
      <c r="F99" s="118">
        <v>1.0002898148143731</v>
      </c>
      <c r="G99" s="118">
        <v>1.000311342593696</v>
      </c>
      <c r="H99" s="118">
        <v>1.00060115740807</v>
      </c>
      <c r="I99" s="119">
        <v>6</v>
      </c>
      <c r="J99" s="159">
        <v>12</v>
      </c>
    </row>
    <row r="100" spans="1:10" ht="13.5" customHeight="1">
      <c r="A100" s="115" t="s">
        <v>210</v>
      </c>
      <c r="B100" s="116">
        <v>129</v>
      </c>
      <c r="C100" s="117" t="s">
        <v>131</v>
      </c>
      <c r="D100" s="117" t="s">
        <v>132</v>
      </c>
      <c r="E100" s="116">
        <v>2002</v>
      </c>
      <c r="F100" s="118">
        <v>1.0002934027766739</v>
      </c>
      <c r="G100" s="118">
        <v>1.000312731481261</v>
      </c>
      <c r="H100" s="118">
        <v>1.0006061342579351</v>
      </c>
      <c r="I100" s="119">
        <v>7</v>
      </c>
      <c r="J100" s="159">
        <v>10</v>
      </c>
    </row>
    <row r="101" spans="1:10" ht="13.95" customHeight="1">
      <c r="A101" s="115" t="s">
        <v>210</v>
      </c>
      <c r="B101" s="116">
        <v>123</v>
      </c>
      <c r="C101" s="117" t="s">
        <v>125</v>
      </c>
      <c r="D101" s="117" t="s">
        <v>191</v>
      </c>
      <c r="E101" s="116">
        <v>2000</v>
      </c>
      <c r="F101" s="118">
        <v>1.0002942129638459</v>
      </c>
      <c r="G101" s="118">
        <v>1.0003129629625209</v>
      </c>
      <c r="H101" s="118">
        <v>1.0006071759263671</v>
      </c>
      <c r="I101" s="119">
        <v>8</v>
      </c>
      <c r="J101" s="159">
        <v>8</v>
      </c>
    </row>
    <row r="102" spans="1:10" ht="13.95" customHeight="1">
      <c r="A102" s="115" t="s">
        <v>210</v>
      </c>
      <c r="B102" s="116">
        <v>125</v>
      </c>
      <c r="C102" s="117" t="s">
        <v>129</v>
      </c>
      <c r="D102" s="117" t="s">
        <v>105</v>
      </c>
      <c r="E102" s="116">
        <v>2003</v>
      </c>
      <c r="F102" s="118">
        <v>1.0002994212949721</v>
      </c>
      <c r="G102" s="118">
        <v>1.000314004630954</v>
      </c>
      <c r="H102" s="118">
        <v>1.0006134259259261</v>
      </c>
      <c r="I102" s="119">
        <v>9</v>
      </c>
      <c r="J102" s="159">
        <v>7</v>
      </c>
    </row>
    <row r="103" spans="1:10" ht="13.95" customHeight="1">
      <c r="A103" s="115" t="s">
        <v>210</v>
      </c>
      <c r="B103" s="116">
        <v>127</v>
      </c>
      <c r="C103" s="117" t="s">
        <v>231</v>
      </c>
      <c r="D103" s="117" t="s">
        <v>186</v>
      </c>
      <c r="E103" s="116">
        <v>2003</v>
      </c>
      <c r="F103" s="118">
        <v>1.0002940972204559</v>
      </c>
      <c r="G103" s="118">
        <v>1.0003203703683841</v>
      </c>
      <c r="H103" s="118">
        <v>1.0006144675943589</v>
      </c>
      <c r="I103" s="119">
        <v>10</v>
      </c>
      <c r="J103" s="159">
        <v>6</v>
      </c>
    </row>
    <row r="104" spans="1:10" ht="13.95" customHeight="1">
      <c r="A104" s="115" t="s">
        <v>210</v>
      </c>
      <c r="B104" s="116">
        <v>133</v>
      </c>
      <c r="C104" s="117" t="s">
        <v>130</v>
      </c>
      <c r="D104" s="117" t="s">
        <v>186</v>
      </c>
      <c r="E104" s="116">
        <v>2002</v>
      </c>
      <c r="F104" s="118">
        <v>1.0002961805573221</v>
      </c>
      <c r="G104" s="118">
        <v>1.000319444443341</v>
      </c>
      <c r="H104" s="118">
        <v>1.0006156250006619</v>
      </c>
      <c r="I104" s="119">
        <v>11</v>
      </c>
      <c r="J104" s="159">
        <v>5</v>
      </c>
    </row>
    <row r="105" spans="1:10" ht="12" customHeight="1">
      <c r="A105" s="161" t="s">
        <v>210</v>
      </c>
      <c r="B105" s="162">
        <v>122</v>
      </c>
      <c r="C105" s="163" t="s">
        <v>137</v>
      </c>
      <c r="D105" s="163" t="s">
        <v>105</v>
      </c>
      <c r="E105" s="162">
        <v>2003</v>
      </c>
      <c r="F105" s="166">
        <v>1.0005359953697079</v>
      </c>
      <c r="G105" s="163" t="s">
        <v>86</v>
      </c>
      <c r="H105" s="163" t="s">
        <v>86</v>
      </c>
      <c r="I105" s="119"/>
      <c r="J105" s="165" t="s">
        <v>86</v>
      </c>
    </row>
    <row r="106" spans="1:10" ht="12" customHeight="1">
      <c r="A106" s="161" t="s">
        <v>210</v>
      </c>
      <c r="B106" s="162">
        <v>131</v>
      </c>
      <c r="C106" s="163" t="s">
        <v>139</v>
      </c>
      <c r="D106" s="133" t="s">
        <v>230</v>
      </c>
      <c r="E106" s="162">
        <v>2002</v>
      </c>
      <c r="F106" s="163" t="s">
        <v>49</v>
      </c>
      <c r="G106" s="163" t="s">
        <v>49</v>
      </c>
      <c r="H106" s="163" t="s">
        <v>49</v>
      </c>
      <c r="I106" s="164"/>
      <c r="J106" s="165" t="s">
        <v>49</v>
      </c>
    </row>
    <row r="107" spans="1:10" ht="13.95" customHeight="1">
      <c r="A107" s="147"/>
      <c r="B107" s="135"/>
      <c r="C107" s="136"/>
      <c r="D107" s="137"/>
      <c r="E107" s="138"/>
      <c r="F107" s="139"/>
      <c r="G107" s="139"/>
      <c r="H107" s="139"/>
      <c r="I107" s="140"/>
      <c r="J107" s="169"/>
    </row>
    <row r="108" spans="1:10" ht="16.05" customHeight="1">
      <c r="A108" s="683" t="s">
        <v>142</v>
      </c>
      <c r="B108" s="696"/>
      <c r="C108" s="697"/>
      <c r="D108" s="109"/>
      <c r="E108" s="112"/>
      <c r="F108" s="128"/>
      <c r="G108" s="128"/>
      <c r="H108" s="128"/>
      <c r="I108" s="112"/>
      <c r="J108" s="157"/>
    </row>
    <row r="109" spans="1:10" ht="13.05" customHeight="1">
      <c r="A109" s="113"/>
      <c r="B109" s="114" t="s">
        <v>180</v>
      </c>
      <c r="C109" s="114" t="s">
        <v>2</v>
      </c>
      <c r="D109" s="114" t="s">
        <v>3</v>
      </c>
      <c r="E109" s="114" t="s">
        <v>4</v>
      </c>
      <c r="F109" s="114" t="s">
        <v>181</v>
      </c>
      <c r="G109" s="114" t="s">
        <v>182</v>
      </c>
      <c r="H109" s="114" t="s">
        <v>183</v>
      </c>
      <c r="I109" s="114" t="s">
        <v>1</v>
      </c>
      <c r="J109" s="158"/>
    </row>
    <row r="110" spans="1:10" ht="13.95" customHeight="1">
      <c r="A110" s="115" t="s">
        <v>210</v>
      </c>
      <c r="B110" s="116">
        <v>134</v>
      </c>
      <c r="C110" s="117" t="s">
        <v>143</v>
      </c>
      <c r="D110" s="117" t="s">
        <v>225</v>
      </c>
      <c r="E110" s="116">
        <v>1996</v>
      </c>
      <c r="F110" s="118">
        <v>1.000302893519402</v>
      </c>
      <c r="G110" s="118">
        <v>1.0003238425928129</v>
      </c>
      <c r="H110" s="118">
        <v>1.000626736112215</v>
      </c>
      <c r="I110" s="119">
        <v>1</v>
      </c>
      <c r="J110" s="159">
        <v>50</v>
      </c>
    </row>
    <row r="111" spans="1:10" ht="13.95" customHeight="1">
      <c r="A111" s="115" t="s">
        <v>210</v>
      </c>
      <c r="B111" s="116">
        <v>136</v>
      </c>
      <c r="C111" s="117" t="s">
        <v>147</v>
      </c>
      <c r="D111" s="117" t="s">
        <v>105</v>
      </c>
      <c r="E111" s="116">
        <v>1993</v>
      </c>
      <c r="F111" s="118">
        <v>1.000331249998675</v>
      </c>
      <c r="G111" s="118">
        <v>1.000361226852293</v>
      </c>
      <c r="H111" s="118">
        <v>1.0006924768509691</v>
      </c>
      <c r="I111" s="119">
        <v>2</v>
      </c>
      <c r="J111" s="159">
        <v>35</v>
      </c>
    </row>
    <row r="112" spans="1:10" ht="13.95" customHeight="1">
      <c r="A112" s="115" t="s">
        <v>210</v>
      </c>
      <c r="B112" s="116">
        <v>135</v>
      </c>
      <c r="C112" s="117" t="s">
        <v>144</v>
      </c>
      <c r="D112" s="117" t="s">
        <v>105</v>
      </c>
      <c r="E112" s="116">
        <v>1997</v>
      </c>
      <c r="F112" s="118">
        <v>1.000335069442237</v>
      </c>
      <c r="G112" s="118">
        <v>1.000586226852956</v>
      </c>
      <c r="H112" s="118">
        <v>1.000921296295193</v>
      </c>
      <c r="I112" s="119">
        <v>3</v>
      </c>
      <c r="J112" s="159">
        <v>25</v>
      </c>
    </row>
    <row r="113" spans="1:10" ht="13.95" customHeight="1">
      <c r="A113" s="135"/>
      <c r="B113" s="135"/>
      <c r="C113" s="136"/>
      <c r="D113" s="137"/>
      <c r="E113" s="138"/>
      <c r="F113" s="139"/>
      <c r="G113" s="139"/>
      <c r="H113" s="139"/>
      <c r="I113" s="140"/>
      <c r="J113" s="169"/>
    </row>
    <row r="114" spans="1:10" ht="16.05" customHeight="1">
      <c r="A114" s="683" t="s">
        <v>150</v>
      </c>
      <c r="B114" s="696"/>
      <c r="C114" s="697"/>
      <c r="D114" s="109"/>
      <c r="E114" s="112"/>
      <c r="F114" s="128"/>
      <c r="G114" s="128"/>
      <c r="H114" s="128"/>
      <c r="I114" s="112"/>
      <c r="J114" s="157"/>
    </row>
    <row r="115" spans="1:10" ht="13.05" customHeight="1">
      <c r="A115" s="113"/>
      <c r="B115" s="114" t="s">
        <v>180</v>
      </c>
      <c r="C115" s="114" t="s">
        <v>2</v>
      </c>
      <c r="D115" s="114" t="s">
        <v>3</v>
      </c>
      <c r="E115" s="114" t="s">
        <v>4</v>
      </c>
      <c r="F115" s="114" t="s">
        <v>181</v>
      </c>
      <c r="G115" s="114" t="s">
        <v>182</v>
      </c>
      <c r="H115" s="114" t="s">
        <v>183</v>
      </c>
      <c r="I115" s="114" t="s">
        <v>1</v>
      </c>
      <c r="J115" s="158"/>
    </row>
    <row r="116" spans="1:10" ht="13.95" customHeight="1">
      <c r="A116" s="115" t="s">
        <v>210</v>
      </c>
      <c r="B116" s="116">
        <v>138</v>
      </c>
      <c r="C116" s="117" t="s">
        <v>151</v>
      </c>
      <c r="D116" s="117" t="s">
        <v>105</v>
      </c>
      <c r="E116" s="116">
        <v>1991</v>
      </c>
      <c r="F116" s="118">
        <v>1.000287962964288</v>
      </c>
      <c r="G116" s="118">
        <v>1.000312847224651</v>
      </c>
      <c r="H116" s="118">
        <v>1.000600810183419</v>
      </c>
      <c r="I116" s="119">
        <v>1</v>
      </c>
      <c r="J116" s="159">
        <v>50</v>
      </c>
    </row>
    <row r="117" spans="1:10" ht="13.95" customHeight="1">
      <c r="A117" s="115" t="s">
        <v>210</v>
      </c>
      <c r="B117" s="116">
        <v>139</v>
      </c>
      <c r="C117" s="117" t="s">
        <v>154</v>
      </c>
      <c r="D117" s="117" t="s">
        <v>105</v>
      </c>
      <c r="E117" s="116">
        <v>1990</v>
      </c>
      <c r="F117" s="118">
        <v>1.0002975694448859</v>
      </c>
      <c r="G117" s="118">
        <v>1.0003184027804271</v>
      </c>
      <c r="H117" s="118">
        <v>1.000615972219794</v>
      </c>
      <c r="I117" s="119">
        <v>2</v>
      </c>
      <c r="J117" s="159">
        <v>35</v>
      </c>
    </row>
    <row r="118" spans="1:10" ht="13.95" customHeight="1">
      <c r="A118" s="115" t="s">
        <v>210</v>
      </c>
      <c r="B118" s="116">
        <v>137</v>
      </c>
      <c r="C118" s="117" t="s">
        <v>152</v>
      </c>
      <c r="D118" s="117" t="s">
        <v>232</v>
      </c>
      <c r="E118" s="116">
        <v>1995</v>
      </c>
      <c r="F118" s="118">
        <v>1.000414120372799</v>
      </c>
      <c r="G118" s="118">
        <v>1.000325462961638</v>
      </c>
      <c r="H118" s="118">
        <v>1.000739583334437</v>
      </c>
      <c r="I118" s="119">
        <v>3</v>
      </c>
      <c r="J118" s="159">
        <v>25</v>
      </c>
    </row>
    <row r="119" spans="1:10" ht="13.05" customHeight="1">
      <c r="A119" s="138"/>
      <c r="B119" s="138"/>
      <c r="C119" s="171"/>
      <c r="D119" s="137"/>
      <c r="E119" s="138"/>
      <c r="F119" s="172"/>
      <c r="G119" s="172"/>
      <c r="H119" s="172"/>
      <c r="I119" s="140"/>
      <c r="J119" s="169"/>
    </row>
    <row r="120" spans="1:10" ht="13.05" customHeight="1">
      <c r="A120" s="99"/>
      <c r="B120" s="173"/>
      <c r="C120" s="174"/>
      <c r="D120" s="99"/>
      <c r="E120" s="99"/>
      <c r="F120" s="175"/>
      <c r="G120" s="175"/>
      <c r="H120" s="175"/>
      <c r="I120" s="176"/>
      <c r="J120" s="156"/>
    </row>
    <row r="121" spans="1:10" ht="13.05" customHeight="1">
      <c r="A121" s="99"/>
      <c r="B121" s="173"/>
      <c r="C121" s="174"/>
      <c r="D121" s="99"/>
      <c r="E121" s="99"/>
      <c r="F121" s="175"/>
      <c r="G121" s="175"/>
      <c r="H121" s="175"/>
      <c r="I121" s="176"/>
      <c r="J121" s="156"/>
    </row>
    <row r="122" spans="1:10" ht="13.05" customHeight="1">
      <c r="A122" s="99"/>
      <c r="B122" s="173"/>
      <c r="C122" s="174"/>
      <c r="D122" s="99"/>
      <c r="E122" s="99"/>
      <c r="F122" s="175"/>
      <c r="G122" s="175"/>
      <c r="H122" s="175"/>
      <c r="I122" s="176"/>
      <c r="J122" s="156"/>
    </row>
    <row r="123" spans="1:10" ht="13.05" customHeight="1">
      <c r="A123" s="177"/>
      <c r="B123" s="105"/>
      <c r="C123" s="178"/>
      <c r="D123" s="177"/>
      <c r="E123" s="176"/>
      <c r="F123" s="179"/>
      <c r="G123" s="179"/>
      <c r="H123" s="179"/>
      <c r="I123" s="145"/>
      <c r="J123" s="156"/>
    </row>
    <row r="124" spans="1:10" ht="13.05" customHeight="1">
      <c r="A124" s="99"/>
      <c r="B124" s="173"/>
      <c r="C124" s="174"/>
      <c r="D124" s="99"/>
      <c r="E124" s="99"/>
      <c r="F124" s="175"/>
      <c r="G124" s="175"/>
      <c r="H124" s="175"/>
      <c r="I124" s="176"/>
      <c r="J124" s="156"/>
    </row>
    <row r="125" spans="1:10" ht="13.05" customHeight="1">
      <c r="A125" s="177"/>
      <c r="B125" s="173"/>
      <c r="C125" s="174"/>
      <c r="D125" s="99"/>
      <c r="E125" s="99"/>
      <c r="F125" s="175"/>
      <c r="G125" s="175"/>
      <c r="H125" s="175"/>
      <c r="I125" s="176"/>
      <c r="J125" s="156"/>
    </row>
    <row r="126" spans="1:10" ht="13.05" customHeight="1">
      <c r="A126" s="99"/>
      <c r="B126" s="173"/>
      <c r="C126" s="180"/>
      <c r="D126" s="99"/>
      <c r="E126" s="176"/>
      <c r="F126" s="179"/>
      <c r="G126" s="179"/>
      <c r="H126" s="179"/>
      <c r="I126" s="145"/>
      <c r="J126" s="156"/>
    </row>
    <row r="127" spans="1:10" ht="13.05" customHeight="1">
      <c r="A127" s="99"/>
      <c r="B127" s="173"/>
      <c r="C127" s="180"/>
      <c r="D127" s="99"/>
      <c r="E127" s="176"/>
      <c r="F127" s="179"/>
      <c r="G127" s="179"/>
      <c r="H127" s="179"/>
      <c r="I127" s="145"/>
      <c r="J127" s="156"/>
    </row>
    <row r="128" spans="1:10" ht="13.0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149"/>
    </row>
    <row r="129" spans="1:10" ht="13.0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149"/>
    </row>
    <row r="130" spans="1:10" ht="13.0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149"/>
    </row>
    <row r="131" spans="1:10" ht="13.0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149"/>
    </row>
    <row r="132" spans="1:10" ht="13.0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149"/>
    </row>
    <row r="133" spans="1:10" ht="13.0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149"/>
    </row>
    <row r="134" spans="1:10" ht="13.0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149"/>
    </row>
    <row r="135" spans="1:10" ht="13.0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149"/>
    </row>
    <row r="136" spans="1:10" ht="13.0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149"/>
    </row>
    <row r="137" spans="1:10" ht="13.0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149"/>
    </row>
    <row r="138" spans="1:10" ht="13.0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149"/>
    </row>
    <row r="139" spans="1:10" ht="13.0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149"/>
    </row>
    <row r="140" spans="1:10" ht="13.0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149"/>
    </row>
    <row r="141" spans="1:10" ht="13.0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149"/>
    </row>
    <row r="142" spans="1:10" ht="13.0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149"/>
    </row>
    <row r="143" spans="1:10" ht="13.0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149"/>
    </row>
    <row r="144" spans="1:10" ht="13.0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149"/>
    </row>
    <row r="145" spans="1:10" ht="13.0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149"/>
    </row>
    <row r="146" spans="1:10" ht="13.0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149"/>
    </row>
    <row r="147" spans="1:10" ht="13.0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149"/>
    </row>
    <row r="148" spans="1:10" ht="13.0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149"/>
    </row>
    <row r="149" spans="1:10" ht="13.0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149"/>
    </row>
    <row r="150" spans="1:10" ht="13.0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149"/>
    </row>
    <row r="151" spans="1:10" ht="13.0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149"/>
    </row>
    <row r="152" spans="1:10" ht="13.0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149"/>
    </row>
    <row r="153" spans="1:10" ht="13.0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149"/>
    </row>
    <row r="154" spans="1:10" ht="16.05" customHeight="1">
      <c r="A154" s="181"/>
      <c r="B154" s="182"/>
      <c r="C154" s="183"/>
      <c r="D154" s="96"/>
      <c r="E154" s="96"/>
      <c r="F154" s="96"/>
      <c r="G154" s="96"/>
      <c r="H154" s="96"/>
      <c r="I154" s="96"/>
      <c r="J154" s="149"/>
    </row>
    <row r="155" spans="1:10" ht="13.0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149"/>
    </row>
    <row r="156" spans="1:10" ht="13.05" customHeight="1">
      <c r="A156" s="96"/>
      <c r="B156" s="96"/>
      <c r="C156" s="183"/>
      <c r="D156" s="96"/>
      <c r="E156" s="96"/>
      <c r="F156" s="96"/>
      <c r="G156" s="96"/>
      <c r="H156" s="96"/>
      <c r="I156" s="96"/>
      <c r="J156" s="149"/>
    </row>
    <row r="157" spans="1:10" ht="13.05" customHeight="1">
      <c r="A157" s="96"/>
      <c r="B157" s="96"/>
      <c r="C157" s="183"/>
      <c r="D157" s="96"/>
      <c r="E157" s="96"/>
      <c r="F157" s="96"/>
      <c r="G157" s="96"/>
      <c r="H157" s="96"/>
      <c r="I157" s="96"/>
      <c r="J157" s="149"/>
    </row>
    <row r="158" spans="1:10" ht="13.05" customHeight="1">
      <c r="A158" s="96"/>
      <c r="B158" s="96"/>
      <c r="C158" s="183"/>
      <c r="D158" s="96"/>
      <c r="E158" s="96"/>
      <c r="F158" s="96"/>
      <c r="G158" s="96"/>
      <c r="H158" s="96"/>
      <c r="I158" s="96"/>
      <c r="J158" s="149"/>
    </row>
  </sheetData>
  <mergeCells count="29">
    <mergeCell ref="A3:I3"/>
    <mergeCell ref="A2:I2"/>
    <mergeCell ref="A19:C19"/>
    <mergeCell ref="A1:I1"/>
    <mergeCell ref="A15:C15"/>
    <mergeCell ref="D6:I6"/>
    <mergeCell ref="D7:I7"/>
    <mergeCell ref="D5:I5"/>
    <mergeCell ref="A4:I4"/>
    <mergeCell ref="D8:I8"/>
    <mergeCell ref="A5:C5"/>
    <mergeCell ref="D11:I11"/>
    <mergeCell ref="D12:I12"/>
    <mergeCell ref="A108:C108"/>
    <mergeCell ref="A114:C114"/>
    <mergeCell ref="A6:C6"/>
    <mergeCell ref="A7:C7"/>
    <mergeCell ref="A8:C8"/>
    <mergeCell ref="A23:C23"/>
    <mergeCell ref="A32:C32"/>
    <mergeCell ref="A42:C42"/>
    <mergeCell ref="A48:C48"/>
    <mergeCell ref="A58:C58"/>
    <mergeCell ref="A12:C12"/>
    <mergeCell ref="A79:C79"/>
    <mergeCell ref="A92:C92"/>
    <mergeCell ref="A73:C73"/>
    <mergeCell ref="A13:I13"/>
    <mergeCell ref="A11:C11"/>
  </mergeCells>
  <pageMargins left="0.39370100000000002" right="0.39370100000000002" top="0.39370100000000002" bottom="0.39370100000000002" header="0.51181100000000002" footer="0.51181100000000002"/>
  <pageSetup orientation="portrait"/>
  <headerFooter>
    <oddFooter>&amp;C&amp;"Arial,Regular"&amp;10&amp;K000000Stránka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5"/>
  <sheetViews>
    <sheetView showGridLines="0" workbookViewId="0"/>
  </sheetViews>
  <sheetFormatPr defaultColWidth="8.88671875" defaultRowHeight="13.5" customHeight="1"/>
  <cols>
    <col min="1" max="1" width="7" style="184" customWidth="1"/>
    <col min="2" max="2" width="7.6640625" style="184" customWidth="1"/>
    <col min="3" max="3" width="25.33203125" style="184" customWidth="1"/>
    <col min="4" max="4" width="44.21875" style="184" customWidth="1"/>
    <col min="5" max="5" width="7.44140625" style="184" customWidth="1"/>
    <col min="6" max="8" width="10.6640625" style="184" customWidth="1"/>
    <col min="9" max="9" width="8.21875" style="184" customWidth="1"/>
    <col min="10" max="10" width="8.88671875" style="184" customWidth="1"/>
    <col min="11" max="16384" width="8.88671875" style="184"/>
  </cols>
  <sheetData>
    <row r="1" spans="1:9" ht="56.25" customHeight="1">
      <c r="A1" s="185"/>
      <c r="B1" s="186"/>
      <c r="C1" s="186"/>
      <c r="D1" s="186"/>
      <c r="E1" s="186"/>
      <c r="F1" s="186"/>
      <c r="G1" s="186"/>
      <c r="H1" s="186"/>
      <c r="I1" s="187"/>
    </row>
    <row r="2" spans="1:9" ht="18.75" customHeight="1">
      <c r="A2" s="706" t="s">
        <v>240</v>
      </c>
      <c r="B2" s="707"/>
      <c r="C2" s="707"/>
      <c r="D2" s="707"/>
      <c r="E2" s="707"/>
      <c r="F2" s="708"/>
      <c r="G2" s="708"/>
      <c r="H2" s="707"/>
      <c r="I2" s="707"/>
    </row>
    <row r="3" spans="1:9" ht="30" customHeight="1">
      <c r="A3" s="709" t="s">
        <v>163</v>
      </c>
      <c r="B3" s="710"/>
      <c r="C3" s="710"/>
      <c r="D3" s="710"/>
      <c r="E3" s="710"/>
      <c r="F3" s="710"/>
      <c r="G3" s="710"/>
      <c r="H3" s="710"/>
      <c r="I3" s="711"/>
    </row>
    <row r="4" spans="1:9" ht="11.25" customHeight="1">
      <c r="A4" s="188"/>
      <c r="B4" s="189"/>
      <c r="C4" s="189"/>
      <c r="D4" s="189"/>
      <c r="E4" s="189"/>
      <c r="F4" s="190"/>
      <c r="G4" s="190"/>
      <c r="H4" s="190"/>
      <c r="I4" s="191"/>
    </row>
    <row r="5" spans="1:9" ht="13.5" customHeight="1">
      <c r="A5" s="192" t="s">
        <v>164</v>
      </c>
      <c r="B5" s="193"/>
      <c r="C5" s="193"/>
      <c r="D5" s="194" t="s">
        <v>241</v>
      </c>
      <c r="E5" s="195"/>
      <c r="F5" s="195"/>
      <c r="G5" s="195"/>
      <c r="H5" s="195"/>
      <c r="I5" s="196"/>
    </row>
    <row r="6" spans="1:9" ht="15.75" customHeight="1">
      <c r="A6" s="192" t="s">
        <v>166</v>
      </c>
      <c r="B6" s="195"/>
      <c r="C6" s="195"/>
      <c r="D6" s="192" t="s">
        <v>167</v>
      </c>
      <c r="E6" s="195"/>
      <c r="F6" s="195"/>
      <c r="G6" s="195"/>
      <c r="H6" s="195"/>
      <c r="I6" s="197"/>
    </row>
    <row r="7" spans="1:9" ht="15" customHeight="1">
      <c r="A7" s="192" t="s">
        <v>168</v>
      </c>
      <c r="B7" s="195"/>
      <c r="C7" s="195"/>
      <c r="D7" s="192" t="s">
        <v>242</v>
      </c>
      <c r="E7" s="195"/>
      <c r="F7" s="195"/>
      <c r="G7" s="195"/>
      <c r="H7" s="195"/>
      <c r="I7" s="197"/>
    </row>
    <row r="8" spans="1:9" ht="15.75" customHeight="1">
      <c r="A8" s="192" t="s">
        <v>170</v>
      </c>
      <c r="B8" s="195"/>
      <c r="C8" s="195"/>
      <c r="D8" s="192" t="s">
        <v>243</v>
      </c>
      <c r="E8" s="195"/>
      <c r="F8" s="195"/>
      <c r="G8" s="195"/>
      <c r="H8" s="195"/>
      <c r="I8" s="197"/>
    </row>
    <row r="9" spans="1:9" ht="15.75" customHeight="1">
      <c r="A9" s="192" t="s">
        <v>244</v>
      </c>
      <c r="B9" s="195"/>
      <c r="C9" s="195"/>
      <c r="D9" s="193"/>
      <c r="E9" s="198"/>
      <c r="F9" s="199"/>
      <c r="G9" s="199"/>
      <c r="H9" s="199"/>
      <c r="I9" s="197"/>
    </row>
    <row r="10" spans="1:9" ht="15.75" customHeight="1">
      <c r="A10" s="192" t="s">
        <v>245</v>
      </c>
      <c r="B10" s="195"/>
      <c r="C10" s="195"/>
      <c r="D10" s="193"/>
      <c r="E10" s="198"/>
      <c r="F10" s="199"/>
      <c r="G10" s="199"/>
      <c r="H10" s="199"/>
      <c r="I10" s="197"/>
    </row>
    <row r="11" spans="1:9" ht="15.75" customHeight="1">
      <c r="A11" s="192" t="s">
        <v>174</v>
      </c>
      <c r="B11" s="195"/>
      <c r="C11" s="195"/>
      <c r="D11" s="192" t="s">
        <v>246</v>
      </c>
      <c r="E11" s="195"/>
      <c r="F11" s="195"/>
      <c r="G11" s="195"/>
      <c r="H11" s="195"/>
      <c r="I11" s="197"/>
    </row>
    <row r="12" spans="1:9" ht="15.75" customHeight="1">
      <c r="A12" s="192" t="s">
        <v>176</v>
      </c>
      <c r="B12" s="195"/>
      <c r="C12" s="195"/>
      <c r="D12" s="192" t="s">
        <v>247</v>
      </c>
      <c r="E12" s="195"/>
      <c r="F12" s="195"/>
      <c r="G12" s="195"/>
      <c r="H12" s="195"/>
      <c r="I12" s="197"/>
    </row>
    <row r="13" spans="1:9" ht="7.95" customHeight="1">
      <c r="A13" s="200"/>
      <c r="B13" s="200"/>
      <c r="C13" s="200"/>
      <c r="D13" s="200"/>
      <c r="E13" s="200"/>
      <c r="F13" s="201"/>
      <c r="G13" s="201"/>
      <c r="H13" s="201"/>
      <c r="I13" s="202"/>
    </row>
    <row r="14" spans="1:9" ht="14.25" customHeight="1">
      <c r="A14" s="114" t="s">
        <v>1</v>
      </c>
      <c r="B14" s="114" t="s">
        <v>180</v>
      </c>
      <c r="C14" s="114" t="s">
        <v>2</v>
      </c>
      <c r="D14" s="114" t="s">
        <v>3</v>
      </c>
      <c r="E14" s="114" t="s">
        <v>4</v>
      </c>
      <c r="F14" s="114" t="s">
        <v>248</v>
      </c>
      <c r="G14" s="114" t="s">
        <v>249</v>
      </c>
      <c r="H14" s="203" t="s">
        <v>250</v>
      </c>
      <c r="I14" s="204" t="s">
        <v>251</v>
      </c>
    </row>
    <row r="15" spans="1:9" ht="15" customHeight="1">
      <c r="A15" s="703" t="s">
        <v>15</v>
      </c>
      <c r="B15" s="704"/>
      <c r="C15" s="205"/>
      <c r="D15" s="206"/>
      <c r="E15" s="207"/>
      <c r="F15" s="208"/>
      <c r="G15" s="208"/>
      <c r="H15" s="209"/>
      <c r="I15" s="210"/>
    </row>
    <row r="16" spans="1:9" ht="15.75" customHeight="1">
      <c r="A16" s="211">
        <v>1</v>
      </c>
      <c r="B16" s="212">
        <v>5</v>
      </c>
      <c r="C16" s="213" t="s">
        <v>16</v>
      </c>
      <c r="D16" s="35" t="s">
        <v>17</v>
      </c>
      <c r="E16" s="214">
        <v>2011</v>
      </c>
      <c r="F16" s="215">
        <v>23.15</v>
      </c>
      <c r="G16" s="216">
        <v>22.98</v>
      </c>
      <c r="H16" s="217">
        <f>SUM(F16+G16)</f>
        <v>46.129999999999995</v>
      </c>
      <c r="I16" s="218">
        <v>50</v>
      </c>
    </row>
    <row r="17" spans="1:9" ht="15.45" customHeight="1">
      <c r="A17" s="211">
        <v>2</v>
      </c>
      <c r="B17" s="219">
        <v>1</v>
      </c>
      <c r="C17" s="75" t="s">
        <v>24</v>
      </c>
      <c r="D17" s="220" t="s">
        <v>22</v>
      </c>
      <c r="E17" s="221">
        <v>2010</v>
      </c>
      <c r="F17" s="222">
        <v>23.55</v>
      </c>
      <c r="G17" s="208">
        <v>23.48</v>
      </c>
      <c r="H17" s="217">
        <f>SUM(F17+G17)</f>
        <v>47.03</v>
      </c>
      <c r="I17" s="223">
        <v>35</v>
      </c>
    </row>
    <row r="18" spans="1:9" ht="15.45" customHeight="1">
      <c r="A18" s="211">
        <v>3</v>
      </c>
      <c r="B18" s="212">
        <v>7</v>
      </c>
      <c r="C18" s="224" t="s">
        <v>19</v>
      </c>
      <c r="D18" s="35" t="s">
        <v>20</v>
      </c>
      <c r="E18" s="221">
        <v>2009</v>
      </c>
      <c r="F18" s="222">
        <v>23.76</v>
      </c>
      <c r="G18" s="208">
        <v>23.38</v>
      </c>
      <c r="H18" s="217">
        <f>SUM(F18+G18)</f>
        <v>47.14</v>
      </c>
      <c r="I18" s="223">
        <v>25</v>
      </c>
    </row>
    <row r="19" spans="1:9" ht="15" customHeight="1">
      <c r="A19" s="211">
        <v>4</v>
      </c>
      <c r="B19" s="212">
        <v>6</v>
      </c>
      <c r="C19" s="225" t="s">
        <v>21</v>
      </c>
      <c r="D19" s="35" t="s">
        <v>22</v>
      </c>
      <c r="E19" s="214">
        <v>2009</v>
      </c>
      <c r="F19" s="222">
        <v>25.37</v>
      </c>
      <c r="G19" s="208">
        <v>24.47</v>
      </c>
      <c r="H19" s="217">
        <f>SUM(F19+G19)</f>
        <v>49.84</v>
      </c>
      <c r="I19" s="223">
        <v>20</v>
      </c>
    </row>
    <row r="20" spans="1:9" ht="15.75" customHeight="1">
      <c r="A20" s="211">
        <v>5</v>
      </c>
      <c r="B20" s="212">
        <v>2</v>
      </c>
      <c r="C20" s="225" t="s">
        <v>26</v>
      </c>
      <c r="D20" s="35" t="s">
        <v>17</v>
      </c>
      <c r="E20" s="214">
        <v>2012</v>
      </c>
      <c r="F20" s="222">
        <v>34.81</v>
      </c>
      <c r="G20" s="208">
        <v>32.799999999999997</v>
      </c>
      <c r="H20" s="217">
        <f>SUM(F20+G20)</f>
        <v>67.61</v>
      </c>
      <c r="I20" s="218">
        <v>16</v>
      </c>
    </row>
    <row r="21" spans="1:9" ht="15" customHeight="1">
      <c r="A21" s="226"/>
      <c r="B21" s="212">
        <v>3</v>
      </c>
      <c r="C21" s="225" t="s">
        <v>30</v>
      </c>
      <c r="D21" s="35" t="s">
        <v>31</v>
      </c>
      <c r="E21" s="214">
        <v>2009</v>
      </c>
      <c r="F21" s="227" t="s">
        <v>18</v>
      </c>
      <c r="G21" s="208"/>
      <c r="H21" s="217"/>
      <c r="I21" s="228" t="s">
        <v>18</v>
      </c>
    </row>
    <row r="22" spans="1:9" ht="15" customHeight="1">
      <c r="A22" s="229"/>
      <c r="B22" s="212">
        <v>4</v>
      </c>
      <c r="C22" s="225" t="s">
        <v>25</v>
      </c>
      <c r="D22" s="35" t="s">
        <v>22</v>
      </c>
      <c r="E22" s="221">
        <v>2011</v>
      </c>
      <c r="F22" s="133" t="s">
        <v>18</v>
      </c>
      <c r="G22" s="216"/>
      <c r="H22" s="217"/>
      <c r="I22" s="230" t="s">
        <v>18</v>
      </c>
    </row>
    <row r="23" spans="1:9" ht="14.25" customHeight="1">
      <c r="A23" s="226"/>
      <c r="B23" s="231"/>
      <c r="C23" s="232"/>
      <c r="D23" s="233"/>
      <c r="E23" s="234"/>
      <c r="F23" s="215"/>
      <c r="G23" s="235"/>
      <c r="H23" s="236"/>
      <c r="I23" s="237"/>
    </row>
    <row r="24" spans="1:9" ht="15.45" customHeight="1">
      <c r="A24" s="703" t="s">
        <v>42</v>
      </c>
      <c r="B24" s="704"/>
      <c r="C24" s="238"/>
      <c r="D24" s="239"/>
      <c r="E24" s="240"/>
      <c r="F24" s="222"/>
      <c r="G24" s="208"/>
      <c r="H24" s="241"/>
      <c r="I24" s="242"/>
    </row>
    <row r="25" spans="1:9" ht="15" customHeight="1">
      <c r="A25" s="211">
        <v>1</v>
      </c>
      <c r="B25" s="225" t="s">
        <v>252</v>
      </c>
      <c r="C25" s="225" t="s">
        <v>44</v>
      </c>
      <c r="D25" s="35" t="s">
        <v>20</v>
      </c>
      <c r="E25" s="214">
        <v>2011</v>
      </c>
      <c r="F25" s="222">
        <v>30.04</v>
      </c>
      <c r="G25" s="208">
        <v>27.24</v>
      </c>
      <c r="H25" s="217">
        <f>SUM(F25+G25)</f>
        <v>57.28</v>
      </c>
      <c r="I25" s="223">
        <v>50</v>
      </c>
    </row>
    <row r="26" spans="1:9" ht="12.75" customHeight="1">
      <c r="A26" s="226"/>
      <c r="B26" s="231"/>
      <c r="C26" s="232"/>
      <c r="D26" s="233"/>
      <c r="E26" s="234"/>
      <c r="F26" s="215"/>
      <c r="G26" s="235"/>
      <c r="H26" s="217"/>
      <c r="I26" s="237"/>
    </row>
    <row r="27" spans="1:9" ht="15.45" customHeight="1">
      <c r="A27" s="703" t="s">
        <v>48</v>
      </c>
      <c r="B27" s="704"/>
      <c r="C27" s="205"/>
      <c r="D27" s="206"/>
      <c r="E27" s="207"/>
      <c r="F27" s="222"/>
      <c r="G27" s="208"/>
      <c r="H27" s="217"/>
      <c r="I27" s="242"/>
    </row>
    <row r="28" spans="1:9" ht="15.75" customHeight="1">
      <c r="A28" s="229" t="s">
        <v>43</v>
      </c>
      <c r="B28" s="212">
        <v>9</v>
      </c>
      <c r="C28" s="243" t="s">
        <v>50</v>
      </c>
      <c r="D28" s="35" t="s">
        <v>51</v>
      </c>
      <c r="E28" s="244">
        <v>2011</v>
      </c>
      <c r="F28" s="222">
        <v>31.23</v>
      </c>
      <c r="G28" s="216">
        <v>27.57</v>
      </c>
      <c r="H28" s="217">
        <f>SUM(F28+G28)</f>
        <v>58.8</v>
      </c>
      <c r="I28" s="218">
        <v>50</v>
      </c>
    </row>
    <row r="29" spans="1:9" ht="12.75" customHeight="1">
      <c r="A29" s="211">
        <v>2</v>
      </c>
      <c r="B29" s="212">
        <v>12</v>
      </c>
      <c r="C29" s="225" t="s">
        <v>36</v>
      </c>
      <c r="D29" s="35" t="s">
        <v>20</v>
      </c>
      <c r="E29" s="214">
        <v>2013</v>
      </c>
      <c r="F29" s="215">
        <v>31.57</v>
      </c>
      <c r="G29" s="216">
        <v>28.25</v>
      </c>
      <c r="H29" s="217">
        <f>SUM(F29+G29)</f>
        <v>59.82</v>
      </c>
      <c r="I29" s="218">
        <v>35</v>
      </c>
    </row>
    <row r="30" spans="1:9" ht="15.75" customHeight="1">
      <c r="A30" s="211">
        <v>3</v>
      </c>
      <c r="B30" s="212">
        <v>11</v>
      </c>
      <c r="C30" s="225" t="s">
        <v>35</v>
      </c>
      <c r="D30" s="35" t="s">
        <v>20</v>
      </c>
      <c r="E30" s="214">
        <v>2013</v>
      </c>
      <c r="F30" s="215">
        <v>31.29</v>
      </c>
      <c r="G30" s="216">
        <v>29.73</v>
      </c>
      <c r="H30" s="217">
        <f>SUM(F30+G30)</f>
        <v>61.019999999999996</v>
      </c>
      <c r="I30" s="218">
        <v>25</v>
      </c>
    </row>
    <row r="31" spans="1:9" ht="15.45" customHeight="1">
      <c r="A31" s="211">
        <v>4</v>
      </c>
      <c r="B31" s="212">
        <v>10</v>
      </c>
      <c r="C31" s="225" t="s">
        <v>34</v>
      </c>
      <c r="D31" s="35" t="s">
        <v>22</v>
      </c>
      <c r="E31" s="214">
        <v>2011</v>
      </c>
      <c r="F31" s="215">
        <v>41.42</v>
      </c>
      <c r="G31" s="208">
        <v>28.81</v>
      </c>
      <c r="H31" s="217">
        <f>SUM(F31+G31)</f>
        <v>70.23</v>
      </c>
      <c r="I31" s="223">
        <v>20</v>
      </c>
    </row>
    <row r="32" spans="1:9" ht="15" customHeight="1">
      <c r="A32" s="226"/>
      <c r="B32" s="231"/>
      <c r="C32" s="232"/>
      <c r="D32" s="233"/>
      <c r="E32" s="234"/>
      <c r="F32" s="215"/>
      <c r="G32" s="235"/>
      <c r="H32" s="217"/>
      <c r="I32" s="242"/>
    </row>
    <row r="33" spans="1:9" ht="15.75" customHeight="1">
      <c r="A33" s="703" t="s">
        <v>192</v>
      </c>
      <c r="B33" s="704"/>
      <c r="C33" s="205"/>
      <c r="D33" s="206"/>
      <c r="E33" s="207"/>
      <c r="F33" s="222"/>
      <c r="G33" s="208"/>
      <c r="H33" s="217"/>
      <c r="I33" s="237"/>
    </row>
    <row r="34" spans="1:9" ht="13.5" customHeight="1">
      <c r="A34" s="211">
        <v>1</v>
      </c>
      <c r="B34" s="212">
        <v>13</v>
      </c>
      <c r="C34" s="243" t="s">
        <v>53</v>
      </c>
      <c r="D34" s="245" t="s">
        <v>54</v>
      </c>
      <c r="E34" s="214">
        <v>2009</v>
      </c>
      <c r="F34" s="222">
        <v>24.9</v>
      </c>
      <c r="G34" s="216">
        <v>23.17</v>
      </c>
      <c r="H34" s="217">
        <f>SUM(F34+G34)</f>
        <v>48.07</v>
      </c>
      <c r="I34" s="218">
        <v>50</v>
      </c>
    </row>
    <row r="35" spans="1:9" ht="15" customHeight="1">
      <c r="A35" s="211">
        <v>2</v>
      </c>
      <c r="B35" s="212">
        <v>15</v>
      </c>
      <c r="C35" s="225" t="s">
        <v>55</v>
      </c>
      <c r="D35" s="35" t="s">
        <v>56</v>
      </c>
      <c r="E35" s="214">
        <v>2010</v>
      </c>
      <c r="F35" s="222">
        <v>26.57</v>
      </c>
      <c r="G35" s="208">
        <v>24.13</v>
      </c>
      <c r="H35" s="217">
        <f>SUM(F35+G35)</f>
        <v>50.7</v>
      </c>
      <c r="I35" s="223">
        <v>35</v>
      </c>
    </row>
    <row r="36" spans="1:9" ht="15" customHeight="1">
      <c r="A36" s="211">
        <v>3</v>
      </c>
      <c r="B36" s="212">
        <v>14</v>
      </c>
      <c r="C36" s="225" t="s">
        <v>57</v>
      </c>
      <c r="D36" s="35" t="s">
        <v>54</v>
      </c>
      <c r="E36" s="214">
        <v>2010</v>
      </c>
      <c r="F36" s="222">
        <v>27.3</v>
      </c>
      <c r="G36" s="208">
        <v>25.09</v>
      </c>
      <c r="H36" s="217">
        <f>SUM(F36+G36)</f>
        <v>52.39</v>
      </c>
      <c r="I36" s="223">
        <v>25</v>
      </c>
    </row>
    <row r="37" spans="1:9" ht="15" customHeight="1">
      <c r="A37" s="211">
        <v>4</v>
      </c>
      <c r="B37" s="212">
        <v>16</v>
      </c>
      <c r="C37" s="243" t="s">
        <v>58</v>
      </c>
      <c r="D37" s="245" t="s">
        <v>20</v>
      </c>
      <c r="E37" s="214">
        <v>2009</v>
      </c>
      <c r="F37" s="222">
        <v>28.14</v>
      </c>
      <c r="G37" s="208">
        <v>25.35</v>
      </c>
      <c r="H37" s="217">
        <f>SUM(F37+G37)</f>
        <v>53.49</v>
      </c>
      <c r="I37" s="223">
        <v>20</v>
      </c>
    </row>
    <row r="38" spans="1:9" ht="15" customHeight="1">
      <c r="A38" s="211">
        <v>5</v>
      </c>
      <c r="B38" s="212">
        <v>17</v>
      </c>
      <c r="C38" s="225" t="s">
        <v>59</v>
      </c>
      <c r="D38" s="35" t="s">
        <v>60</v>
      </c>
      <c r="E38" s="214">
        <v>2010</v>
      </c>
      <c r="F38" s="215">
        <v>31.53</v>
      </c>
      <c r="G38" s="208">
        <v>28.36</v>
      </c>
      <c r="H38" s="217">
        <f>SUM(F38+G38)</f>
        <v>59.89</v>
      </c>
      <c r="I38" s="218">
        <v>16</v>
      </c>
    </row>
    <row r="39" spans="1:9" ht="13.5" customHeight="1">
      <c r="A39" s="246"/>
      <c r="B39" s="246"/>
      <c r="C39" s="205"/>
      <c r="D39" s="247"/>
      <c r="E39" s="207"/>
      <c r="F39" s="222"/>
      <c r="G39" s="208"/>
      <c r="H39" s="217"/>
      <c r="I39" s="237"/>
    </row>
    <row r="40" spans="1:9" ht="15.75" customHeight="1">
      <c r="A40" s="703" t="s">
        <v>63</v>
      </c>
      <c r="B40" s="704"/>
      <c r="C40" s="205"/>
      <c r="D40" s="206"/>
      <c r="E40" s="207"/>
      <c r="F40" s="222"/>
      <c r="G40" s="208"/>
      <c r="H40" s="217"/>
      <c r="I40" s="237"/>
    </row>
    <row r="41" spans="1:9" ht="15" customHeight="1">
      <c r="A41" s="211">
        <v>1</v>
      </c>
      <c r="B41" s="212">
        <v>20</v>
      </c>
      <c r="C41" s="225" t="s">
        <v>64</v>
      </c>
      <c r="D41" s="35" t="s">
        <v>51</v>
      </c>
      <c r="E41" s="214">
        <v>2009</v>
      </c>
      <c r="F41" s="222">
        <v>25.3</v>
      </c>
      <c r="G41" s="208">
        <v>22.42</v>
      </c>
      <c r="H41" s="217">
        <f>SUM(F41+G41)</f>
        <v>47.72</v>
      </c>
      <c r="I41" s="218">
        <v>50</v>
      </c>
    </row>
    <row r="42" spans="1:9" ht="15" customHeight="1">
      <c r="A42" s="211">
        <v>2</v>
      </c>
      <c r="B42" s="212">
        <v>18</v>
      </c>
      <c r="C42" s="225" t="s">
        <v>65</v>
      </c>
      <c r="D42" s="35" t="s">
        <v>40</v>
      </c>
      <c r="E42" s="214">
        <v>2009</v>
      </c>
      <c r="F42" s="222">
        <v>25.1</v>
      </c>
      <c r="G42" s="208">
        <v>22.91</v>
      </c>
      <c r="H42" s="217">
        <f>SUM(F42+G42)</f>
        <v>48.010000000000005</v>
      </c>
      <c r="I42" s="223">
        <v>35</v>
      </c>
    </row>
    <row r="43" spans="1:9" ht="15" customHeight="1">
      <c r="A43" s="211">
        <v>3</v>
      </c>
      <c r="B43" s="212">
        <v>19</v>
      </c>
      <c r="C43" s="225" t="s">
        <v>68</v>
      </c>
      <c r="D43" s="35" t="s">
        <v>51</v>
      </c>
      <c r="E43" s="214">
        <v>2009</v>
      </c>
      <c r="F43" s="222">
        <v>28.74</v>
      </c>
      <c r="G43" s="208">
        <v>25.52</v>
      </c>
      <c r="H43" s="217">
        <f>SUM(F43+G43)</f>
        <v>54.26</v>
      </c>
      <c r="I43" s="223">
        <v>25</v>
      </c>
    </row>
    <row r="44" spans="1:9" ht="15.45" customHeight="1">
      <c r="A44" s="211">
        <v>4</v>
      </c>
      <c r="B44" s="212">
        <v>21</v>
      </c>
      <c r="C44" s="225" t="s">
        <v>69</v>
      </c>
      <c r="D44" s="35" t="s">
        <v>51</v>
      </c>
      <c r="E44" s="214">
        <v>2010</v>
      </c>
      <c r="F44" s="222">
        <v>43.52</v>
      </c>
      <c r="G44" s="208">
        <v>45.74</v>
      </c>
      <c r="H44" s="217">
        <f>SUM(F44+G44)</f>
        <v>89.26</v>
      </c>
      <c r="I44" s="223">
        <v>20</v>
      </c>
    </row>
    <row r="45" spans="1:9" ht="15" customHeight="1">
      <c r="A45" s="226"/>
      <c r="B45" s="231"/>
      <c r="C45" s="232"/>
      <c r="D45" s="233"/>
      <c r="E45" s="234"/>
      <c r="F45" s="222"/>
      <c r="G45" s="208"/>
      <c r="H45" s="217"/>
      <c r="I45" s="237"/>
    </row>
    <row r="46" spans="1:9" ht="15" customHeight="1">
      <c r="A46" s="703" t="s">
        <v>70</v>
      </c>
      <c r="B46" s="704"/>
      <c r="C46" s="205"/>
      <c r="D46" s="206"/>
      <c r="E46" s="207"/>
      <c r="F46" s="222"/>
      <c r="G46" s="208"/>
      <c r="H46" s="217"/>
      <c r="I46" s="242"/>
    </row>
    <row r="47" spans="1:9" ht="15" customHeight="1">
      <c r="A47" s="211">
        <v>1</v>
      </c>
      <c r="B47" s="212">
        <v>22</v>
      </c>
      <c r="C47" s="225" t="s">
        <v>71</v>
      </c>
      <c r="D47" s="245" t="s">
        <v>60</v>
      </c>
      <c r="E47" s="214">
        <v>2007</v>
      </c>
      <c r="F47" s="222">
        <v>36.57</v>
      </c>
      <c r="G47" s="208">
        <v>34.1</v>
      </c>
      <c r="H47" s="217">
        <f>SUM(F47+G47)</f>
        <v>70.67</v>
      </c>
      <c r="I47" s="223">
        <v>50</v>
      </c>
    </row>
    <row r="48" spans="1:9" ht="15" customHeight="1">
      <c r="A48" s="246"/>
      <c r="B48" s="246"/>
      <c r="C48" s="205"/>
      <c r="D48" s="247"/>
      <c r="E48" s="207"/>
      <c r="F48" s="222"/>
      <c r="G48" s="208"/>
      <c r="H48" s="217"/>
      <c r="I48" s="242"/>
    </row>
    <row r="49" spans="1:9" ht="12.75" customHeight="1">
      <c r="A49" s="703" t="s">
        <v>74</v>
      </c>
      <c r="B49" s="704"/>
      <c r="C49" s="205"/>
      <c r="D49" s="206"/>
      <c r="E49" s="207"/>
      <c r="F49" s="222"/>
      <c r="G49" s="208"/>
      <c r="H49" s="217"/>
      <c r="I49" s="242"/>
    </row>
    <row r="50" spans="1:9" ht="15" customHeight="1">
      <c r="A50" s="211">
        <v>1</v>
      </c>
      <c r="B50" s="212">
        <v>25</v>
      </c>
      <c r="C50" s="225" t="s">
        <v>77</v>
      </c>
      <c r="D50" s="35" t="s">
        <v>46</v>
      </c>
      <c r="E50" s="214">
        <v>2007</v>
      </c>
      <c r="F50" s="222">
        <v>34.08</v>
      </c>
      <c r="G50" s="216">
        <v>31.53</v>
      </c>
      <c r="H50" s="217">
        <f>SUM(F50+G50)</f>
        <v>65.61</v>
      </c>
      <c r="I50" s="218">
        <v>50</v>
      </c>
    </row>
    <row r="51" spans="1:9" ht="15.75" customHeight="1">
      <c r="A51" s="211">
        <v>2</v>
      </c>
      <c r="B51" s="212">
        <v>23</v>
      </c>
      <c r="C51" s="225" t="s">
        <v>76</v>
      </c>
      <c r="D51" s="35" t="s">
        <v>56</v>
      </c>
      <c r="E51" s="214">
        <v>2007</v>
      </c>
      <c r="F51" s="222">
        <v>35.94</v>
      </c>
      <c r="G51" s="208">
        <v>34.299999999999997</v>
      </c>
      <c r="H51" s="217">
        <f>SUM(F51+G51)</f>
        <v>70.239999999999995</v>
      </c>
      <c r="I51" s="223">
        <v>35</v>
      </c>
    </row>
    <row r="52" spans="1:9" ht="15.45" customHeight="1">
      <c r="A52" s="211">
        <v>3</v>
      </c>
      <c r="B52" s="212">
        <v>26</v>
      </c>
      <c r="C52" s="225" t="s">
        <v>78</v>
      </c>
      <c r="D52" s="35" t="s">
        <v>17</v>
      </c>
      <c r="E52" s="214">
        <v>2007</v>
      </c>
      <c r="F52" s="222">
        <v>36.71</v>
      </c>
      <c r="G52" s="208">
        <v>34.21</v>
      </c>
      <c r="H52" s="217">
        <f>SUM(F52+G52)</f>
        <v>70.92</v>
      </c>
      <c r="I52" s="223">
        <v>25</v>
      </c>
    </row>
    <row r="53" spans="1:9" ht="15" customHeight="1">
      <c r="A53" s="211">
        <v>4</v>
      </c>
      <c r="B53" s="212">
        <v>24</v>
      </c>
      <c r="C53" s="225" t="s">
        <v>75</v>
      </c>
      <c r="D53" s="35" t="s">
        <v>60</v>
      </c>
      <c r="E53" s="214">
        <v>2008</v>
      </c>
      <c r="F53" s="215">
        <v>48.04</v>
      </c>
      <c r="G53" s="208">
        <v>32.520000000000003</v>
      </c>
      <c r="H53" s="217">
        <f>SUM(F53+G53)</f>
        <v>80.56</v>
      </c>
      <c r="I53" s="223">
        <v>20</v>
      </c>
    </row>
    <row r="54" spans="1:9" ht="15" customHeight="1">
      <c r="A54" s="211">
        <v>5</v>
      </c>
      <c r="B54" s="212">
        <v>27</v>
      </c>
      <c r="C54" s="225" t="s">
        <v>82</v>
      </c>
      <c r="D54" s="35" t="s">
        <v>20</v>
      </c>
      <c r="E54" s="214">
        <v>2008</v>
      </c>
      <c r="F54" s="215">
        <v>39.4</v>
      </c>
      <c r="G54" s="216">
        <v>62.84</v>
      </c>
      <c r="H54" s="217">
        <f>SUM(F54+G54)</f>
        <v>102.24000000000001</v>
      </c>
      <c r="I54" s="218">
        <v>16</v>
      </c>
    </row>
    <row r="55" spans="1:9" ht="15.75" customHeight="1">
      <c r="A55" s="226"/>
      <c r="B55" s="231"/>
      <c r="C55" s="232"/>
      <c r="D55" s="233"/>
      <c r="E55" s="234"/>
      <c r="F55" s="222"/>
      <c r="G55" s="208"/>
      <c r="H55" s="217"/>
      <c r="I55" s="237"/>
    </row>
    <row r="56" spans="1:9" ht="13.8" customHeight="1">
      <c r="A56" s="703" t="s">
        <v>83</v>
      </c>
      <c r="B56" s="704"/>
      <c r="C56" s="205"/>
      <c r="D56" s="206"/>
      <c r="E56" s="207"/>
      <c r="F56" s="222"/>
      <c r="G56" s="208"/>
      <c r="H56" s="217"/>
      <c r="I56" s="242"/>
    </row>
    <row r="57" spans="1:9" ht="15" customHeight="1">
      <c r="A57" s="211">
        <v>1</v>
      </c>
      <c r="B57" s="212">
        <v>4</v>
      </c>
      <c r="C57" s="225" t="s">
        <v>84</v>
      </c>
      <c r="D57" s="35" t="s">
        <v>85</v>
      </c>
      <c r="E57" s="214">
        <v>2006</v>
      </c>
      <c r="F57" s="222">
        <v>30.24</v>
      </c>
      <c r="G57" s="208">
        <v>28.45</v>
      </c>
      <c r="H57" s="217">
        <f t="shared" ref="H57:H65" si="0">SUM(F57+G57)</f>
        <v>58.69</v>
      </c>
      <c r="I57" s="218">
        <v>50</v>
      </c>
    </row>
    <row r="58" spans="1:9" ht="15" customHeight="1">
      <c r="A58" s="229" t="s">
        <v>253</v>
      </c>
      <c r="B58" s="212">
        <v>10</v>
      </c>
      <c r="C58" s="225" t="s">
        <v>89</v>
      </c>
      <c r="D58" s="35" t="s">
        <v>20</v>
      </c>
      <c r="E58" s="214">
        <v>2006</v>
      </c>
      <c r="F58" s="222">
        <v>31.68</v>
      </c>
      <c r="G58" s="208">
        <v>30.63</v>
      </c>
      <c r="H58" s="217">
        <f t="shared" si="0"/>
        <v>62.31</v>
      </c>
      <c r="I58" s="223">
        <v>35</v>
      </c>
    </row>
    <row r="59" spans="1:9" ht="15" customHeight="1">
      <c r="A59" s="211">
        <v>3</v>
      </c>
      <c r="B59" s="212">
        <v>6</v>
      </c>
      <c r="C59" s="225" t="s">
        <v>88</v>
      </c>
      <c r="D59" s="35" t="s">
        <v>22</v>
      </c>
      <c r="E59" s="214">
        <v>2006</v>
      </c>
      <c r="F59" s="222">
        <v>33.08</v>
      </c>
      <c r="G59" s="208">
        <v>30.87</v>
      </c>
      <c r="H59" s="217">
        <f t="shared" si="0"/>
        <v>63.95</v>
      </c>
      <c r="I59" s="223">
        <v>25</v>
      </c>
    </row>
    <row r="60" spans="1:9" ht="15" customHeight="1">
      <c r="A60" s="211">
        <v>4</v>
      </c>
      <c r="B60" s="212">
        <v>2</v>
      </c>
      <c r="C60" s="225" t="s">
        <v>92</v>
      </c>
      <c r="D60" s="35" t="s">
        <v>93</v>
      </c>
      <c r="E60" s="214">
        <v>2006</v>
      </c>
      <c r="F60" s="222">
        <v>34.58</v>
      </c>
      <c r="G60" s="216">
        <v>30.8</v>
      </c>
      <c r="H60" s="217">
        <f t="shared" si="0"/>
        <v>65.38</v>
      </c>
      <c r="I60" s="223">
        <v>20</v>
      </c>
    </row>
    <row r="61" spans="1:9" ht="15.75" customHeight="1">
      <c r="A61" s="211">
        <v>5</v>
      </c>
      <c r="B61" s="212">
        <f>B60+1</f>
        <v>3</v>
      </c>
      <c r="C61" s="225" t="s">
        <v>90</v>
      </c>
      <c r="D61" s="245" t="s">
        <v>91</v>
      </c>
      <c r="E61" s="214">
        <v>2006</v>
      </c>
      <c r="F61" s="222">
        <v>33.409999999999997</v>
      </c>
      <c r="G61" s="208">
        <v>32.229999999999997</v>
      </c>
      <c r="H61" s="217">
        <f t="shared" si="0"/>
        <v>65.639999999999986</v>
      </c>
      <c r="I61" s="218">
        <v>16</v>
      </c>
    </row>
    <row r="62" spans="1:9" ht="12" customHeight="1">
      <c r="A62" s="211">
        <v>6</v>
      </c>
      <c r="B62" s="212">
        <v>5</v>
      </c>
      <c r="C62" s="225" t="s">
        <v>98</v>
      </c>
      <c r="D62" s="35" t="s">
        <v>17</v>
      </c>
      <c r="E62" s="214">
        <v>2005</v>
      </c>
      <c r="F62" s="222">
        <v>38.869999999999997</v>
      </c>
      <c r="G62" s="208">
        <v>36.43</v>
      </c>
      <c r="H62" s="217">
        <f t="shared" si="0"/>
        <v>75.3</v>
      </c>
      <c r="I62" s="218">
        <v>12</v>
      </c>
    </row>
    <row r="63" spans="1:9" ht="15" customHeight="1">
      <c r="A63" s="229" t="s">
        <v>254</v>
      </c>
      <c r="B63" s="212">
        <v>9</v>
      </c>
      <c r="C63" s="225" t="s">
        <v>94</v>
      </c>
      <c r="D63" s="245" t="s">
        <v>20</v>
      </c>
      <c r="E63" s="214">
        <v>2006</v>
      </c>
      <c r="F63" s="222">
        <v>60.05</v>
      </c>
      <c r="G63" s="208">
        <v>31.58</v>
      </c>
      <c r="H63" s="217">
        <f t="shared" si="0"/>
        <v>91.63</v>
      </c>
      <c r="I63" s="223">
        <v>10</v>
      </c>
    </row>
    <row r="64" spans="1:9" ht="13.5" customHeight="1">
      <c r="A64" s="229" t="s">
        <v>252</v>
      </c>
      <c r="B64" s="212">
        <v>11</v>
      </c>
      <c r="C64" s="225" t="s">
        <v>95</v>
      </c>
      <c r="D64" s="245" t="s">
        <v>96</v>
      </c>
      <c r="E64" s="214">
        <v>2005</v>
      </c>
      <c r="F64" s="222">
        <v>61.17</v>
      </c>
      <c r="G64" s="208">
        <v>32.54</v>
      </c>
      <c r="H64" s="217">
        <f t="shared" si="0"/>
        <v>93.710000000000008</v>
      </c>
      <c r="I64" s="223">
        <v>8</v>
      </c>
    </row>
    <row r="65" spans="1:9" ht="15.75" customHeight="1">
      <c r="A65" s="211">
        <v>9</v>
      </c>
      <c r="B65" s="212">
        <v>1</v>
      </c>
      <c r="C65" s="225" t="s">
        <v>97</v>
      </c>
      <c r="D65" s="245" t="s">
        <v>93</v>
      </c>
      <c r="E65" s="214">
        <v>2006</v>
      </c>
      <c r="F65" s="215">
        <v>77.28</v>
      </c>
      <c r="G65" s="208">
        <v>37.159999999999997</v>
      </c>
      <c r="H65" s="217">
        <f t="shared" si="0"/>
        <v>114.44</v>
      </c>
      <c r="I65" s="218">
        <v>7</v>
      </c>
    </row>
    <row r="66" spans="1:9" ht="15" customHeight="1">
      <c r="A66" s="226"/>
      <c r="B66" s="212">
        <v>8</v>
      </c>
      <c r="C66" s="225" t="s">
        <v>87</v>
      </c>
      <c r="D66" s="35" t="s">
        <v>46</v>
      </c>
      <c r="E66" s="214">
        <v>2005</v>
      </c>
      <c r="F66" s="227" t="s">
        <v>86</v>
      </c>
      <c r="G66" s="248" t="s">
        <v>255</v>
      </c>
      <c r="H66" s="229" t="s">
        <v>255</v>
      </c>
      <c r="I66" s="165" t="s">
        <v>86</v>
      </c>
    </row>
    <row r="67" spans="1:9" ht="13.5" customHeight="1">
      <c r="A67" s="226"/>
      <c r="B67" s="212">
        <v>7</v>
      </c>
      <c r="C67" s="225" t="s">
        <v>99</v>
      </c>
      <c r="D67" s="35" t="s">
        <v>20</v>
      </c>
      <c r="E67" s="214">
        <v>2005</v>
      </c>
      <c r="F67" s="215">
        <v>74.31</v>
      </c>
      <c r="G67" s="249" t="s">
        <v>86</v>
      </c>
      <c r="H67" s="229" t="s">
        <v>255</v>
      </c>
      <c r="I67" s="165" t="s">
        <v>86</v>
      </c>
    </row>
    <row r="68" spans="1:9" ht="15.45" customHeight="1">
      <c r="A68" s="246"/>
      <c r="B68" s="246"/>
      <c r="C68" s="205"/>
      <c r="D68" s="247"/>
      <c r="E68" s="207"/>
      <c r="F68" s="222"/>
      <c r="G68" s="208"/>
      <c r="H68" s="217"/>
      <c r="I68" s="242"/>
    </row>
    <row r="69" spans="1:9" ht="13.5" customHeight="1">
      <c r="A69" s="703" t="s">
        <v>100</v>
      </c>
      <c r="B69" s="704"/>
      <c r="C69" s="205"/>
      <c r="D69" s="206"/>
      <c r="E69" s="207"/>
      <c r="F69" s="222"/>
      <c r="G69" s="208"/>
      <c r="H69" s="217"/>
      <c r="I69" s="242"/>
    </row>
    <row r="70" spans="1:9" ht="15.75" customHeight="1">
      <c r="A70" s="211">
        <v>1</v>
      </c>
      <c r="B70" s="225" t="s">
        <v>256</v>
      </c>
      <c r="C70" s="225" t="s">
        <v>101</v>
      </c>
      <c r="D70" s="35" t="s">
        <v>54</v>
      </c>
      <c r="E70" s="214">
        <v>2006</v>
      </c>
      <c r="F70" s="222">
        <v>36.590000000000003</v>
      </c>
      <c r="G70" s="208">
        <v>34.630000000000003</v>
      </c>
      <c r="H70" s="217">
        <f>SUM(F70+G70)</f>
        <v>71.22</v>
      </c>
      <c r="I70" s="218">
        <v>50</v>
      </c>
    </row>
    <row r="71" spans="1:9" ht="15" customHeight="1">
      <c r="A71" s="250"/>
      <c r="B71" s="231"/>
      <c r="C71" s="232"/>
      <c r="D71" s="233"/>
      <c r="E71" s="234"/>
      <c r="F71" s="222"/>
      <c r="G71" s="208"/>
      <c r="H71" s="217"/>
      <c r="I71" s="242"/>
    </row>
    <row r="72" spans="1:9" ht="15" customHeight="1">
      <c r="A72" s="703" t="s">
        <v>103</v>
      </c>
      <c r="B72" s="704"/>
      <c r="C72" s="205"/>
      <c r="D72" s="206"/>
      <c r="E72" s="207"/>
      <c r="F72" s="222"/>
      <c r="G72" s="208"/>
      <c r="H72" s="217"/>
      <c r="I72" s="242"/>
    </row>
    <row r="73" spans="1:9" ht="15" customHeight="1">
      <c r="A73" s="211">
        <v>1</v>
      </c>
      <c r="B73" s="212">
        <v>18</v>
      </c>
      <c r="C73" s="225" t="s">
        <v>104</v>
      </c>
      <c r="D73" s="35" t="s">
        <v>105</v>
      </c>
      <c r="E73" s="214">
        <v>1999</v>
      </c>
      <c r="F73" s="215">
        <v>34.6</v>
      </c>
      <c r="G73" s="208">
        <v>33.4</v>
      </c>
      <c r="H73" s="217">
        <f t="shared" ref="H73:H79" si="1">SUM(F73+G73)</f>
        <v>68</v>
      </c>
      <c r="I73" s="218">
        <v>50</v>
      </c>
    </row>
    <row r="74" spans="1:9" ht="15" customHeight="1">
      <c r="A74" s="211">
        <v>2</v>
      </c>
      <c r="B74" s="212">
        <v>19</v>
      </c>
      <c r="C74" s="225" t="s">
        <v>107</v>
      </c>
      <c r="D74" s="245" t="s">
        <v>20</v>
      </c>
      <c r="E74" s="214">
        <v>2001</v>
      </c>
      <c r="F74" s="222">
        <v>36.020000000000003</v>
      </c>
      <c r="G74" s="208">
        <v>33.53</v>
      </c>
      <c r="H74" s="217">
        <f t="shared" si="1"/>
        <v>69.550000000000011</v>
      </c>
      <c r="I74" s="223">
        <v>35</v>
      </c>
    </row>
    <row r="75" spans="1:9" ht="15" customHeight="1">
      <c r="A75" s="211">
        <v>3</v>
      </c>
      <c r="B75" s="212">
        <v>13</v>
      </c>
      <c r="C75" s="225" t="s">
        <v>110</v>
      </c>
      <c r="D75" s="35" t="s">
        <v>54</v>
      </c>
      <c r="E75" s="214">
        <v>2004</v>
      </c>
      <c r="F75" s="222">
        <v>35.6</v>
      </c>
      <c r="G75" s="216">
        <v>33.97</v>
      </c>
      <c r="H75" s="217">
        <f t="shared" si="1"/>
        <v>69.569999999999993</v>
      </c>
      <c r="I75" s="223">
        <v>25</v>
      </c>
    </row>
    <row r="76" spans="1:9" ht="15" customHeight="1">
      <c r="A76" s="211">
        <v>4</v>
      </c>
      <c r="B76" s="212">
        <v>16</v>
      </c>
      <c r="C76" s="225" t="s">
        <v>108</v>
      </c>
      <c r="D76" s="35" t="s">
        <v>109</v>
      </c>
      <c r="E76" s="214">
        <v>2002</v>
      </c>
      <c r="F76" s="222">
        <v>36</v>
      </c>
      <c r="G76" s="208">
        <v>34.200000000000003</v>
      </c>
      <c r="H76" s="217">
        <f t="shared" si="1"/>
        <v>70.2</v>
      </c>
      <c r="I76" s="223">
        <v>20</v>
      </c>
    </row>
    <row r="77" spans="1:9" ht="15" customHeight="1">
      <c r="A77" s="211">
        <v>5</v>
      </c>
      <c r="B77" s="212">
        <v>15</v>
      </c>
      <c r="C77" s="225" t="s">
        <v>106</v>
      </c>
      <c r="D77" s="35" t="s">
        <v>91</v>
      </c>
      <c r="E77" s="214">
        <v>2002</v>
      </c>
      <c r="F77" s="222">
        <v>36.31</v>
      </c>
      <c r="G77" s="208">
        <v>34.75</v>
      </c>
      <c r="H77" s="217">
        <f t="shared" si="1"/>
        <v>71.06</v>
      </c>
      <c r="I77" s="218">
        <v>16</v>
      </c>
    </row>
    <row r="78" spans="1:9" ht="13.5" customHeight="1">
      <c r="A78" s="211">
        <v>6</v>
      </c>
      <c r="B78" s="212">
        <v>17</v>
      </c>
      <c r="C78" s="225" t="s">
        <v>111</v>
      </c>
      <c r="D78" s="35" t="s">
        <v>20</v>
      </c>
      <c r="E78" s="214">
        <v>2003</v>
      </c>
      <c r="F78" s="222">
        <v>37.75</v>
      </c>
      <c r="G78" s="208">
        <v>35.76</v>
      </c>
      <c r="H78" s="217">
        <f t="shared" si="1"/>
        <v>73.509999999999991</v>
      </c>
      <c r="I78" s="223">
        <v>12</v>
      </c>
    </row>
    <row r="79" spans="1:9" ht="13.5" customHeight="1">
      <c r="A79" s="211">
        <v>7</v>
      </c>
      <c r="B79" s="212">
        <v>14</v>
      </c>
      <c r="C79" s="225" t="s">
        <v>112</v>
      </c>
      <c r="D79" s="245" t="s">
        <v>105</v>
      </c>
      <c r="E79" s="214">
        <v>2002</v>
      </c>
      <c r="F79" s="222">
        <v>38.56</v>
      </c>
      <c r="G79" s="208">
        <v>36.75</v>
      </c>
      <c r="H79" s="217">
        <f t="shared" si="1"/>
        <v>75.31</v>
      </c>
      <c r="I79" s="223">
        <v>10</v>
      </c>
    </row>
    <row r="80" spans="1:9" ht="13.5" customHeight="1">
      <c r="A80" s="250"/>
      <c r="B80" s="231"/>
      <c r="C80" s="232"/>
      <c r="D80" s="233"/>
      <c r="E80" s="234"/>
      <c r="F80" s="222"/>
      <c r="G80" s="208"/>
      <c r="H80" s="217"/>
      <c r="I80" s="242"/>
    </row>
    <row r="81" spans="1:9" ht="15.75" customHeight="1">
      <c r="A81" s="703" t="s">
        <v>120</v>
      </c>
      <c r="B81" s="704"/>
      <c r="C81" s="205"/>
      <c r="D81" s="206"/>
      <c r="E81" s="207"/>
      <c r="F81" s="222"/>
      <c r="G81" s="208"/>
      <c r="H81" s="217"/>
      <c r="I81" s="237"/>
    </row>
    <row r="82" spans="1:9" ht="12.75" customHeight="1">
      <c r="A82" s="229" t="s">
        <v>43</v>
      </c>
      <c r="B82" s="212">
        <v>32</v>
      </c>
      <c r="C82" s="225" t="s">
        <v>121</v>
      </c>
      <c r="D82" s="35" t="s">
        <v>122</v>
      </c>
      <c r="E82" s="214">
        <v>2000</v>
      </c>
      <c r="F82" s="251">
        <v>31.89</v>
      </c>
      <c r="G82" s="251">
        <v>30.75</v>
      </c>
      <c r="H82" s="217">
        <f t="shared" ref="H82:H90" si="2">SUM(F82+G82)</f>
        <v>62.64</v>
      </c>
      <c r="I82" s="218">
        <v>50</v>
      </c>
    </row>
    <row r="83" spans="1:9" ht="12.75" customHeight="1">
      <c r="A83" s="211">
        <v>2</v>
      </c>
      <c r="B83" s="212">
        <v>20</v>
      </c>
      <c r="C83" s="225" t="s">
        <v>123</v>
      </c>
      <c r="D83" s="35" t="s">
        <v>124</v>
      </c>
      <c r="E83" s="214">
        <v>2002</v>
      </c>
      <c r="F83" s="222">
        <v>32.78</v>
      </c>
      <c r="G83" s="251">
        <v>31.58</v>
      </c>
      <c r="H83" s="217">
        <f t="shared" si="2"/>
        <v>64.36</v>
      </c>
      <c r="I83" s="223">
        <v>35</v>
      </c>
    </row>
    <row r="84" spans="1:9" ht="15" customHeight="1">
      <c r="A84" s="211">
        <v>3</v>
      </c>
      <c r="B84" s="212">
        <v>28</v>
      </c>
      <c r="C84" s="225" t="s">
        <v>127</v>
      </c>
      <c r="D84" s="35" t="s">
        <v>109</v>
      </c>
      <c r="E84" s="214">
        <v>1999</v>
      </c>
      <c r="F84" s="222">
        <v>33.229999999999997</v>
      </c>
      <c r="G84" s="251">
        <v>31.71</v>
      </c>
      <c r="H84" s="217">
        <f t="shared" si="2"/>
        <v>64.94</v>
      </c>
      <c r="I84" s="223">
        <v>25</v>
      </c>
    </row>
    <row r="85" spans="1:9" ht="12.75" customHeight="1">
      <c r="A85" s="211">
        <v>4</v>
      </c>
      <c r="B85" s="212">
        <v>23</v>
      </c>
      <c r="C85" s="225" t="s">
        <v>125</v>
      </c>
      <c r="D85" s="35" t="s">
        <v>126</v>
      </c>
      <c r="E85" s="214">
        <v>2000</v>
      </c>
      <c r="F85" s="222">
        <v>34.020000000000003</v>
      </c>
      <c r="G85" s="208">
        <v>31.86</v>
      </c>
      <c r="H85" s="217">
        <f t="shared" si="2"/>
        <v>65.88</v>
      </c>
      <c r="I85" s="223">
        <v>20</v>
      </c>
    </row>
    <row r="86" spans="1:9" ht="15" customHeight="1">
      <c r="A86" s="211">
        <v>5</v>
      </c>
      <c r="B86" s="212">
        <v>27</v>
      </c>
      <c r="C86" s="225" t="s">
        <v>131</v>
      </c>
      <c r="D86" s="35" t="s">
        <v>132</v>
      </c>
      <c r="E86" s="214">
        <v>2002</v>
      </c>
      <c r="F86" s="222">
        <v>34.450000000000003</v>
      </c>
      <c r="G86" s="208">
        <v>32.659999999999997</v>
      </c>
      <c r="H86" s="217">
        <f t="shared" si="2"/>
        <v>67.11</v>
      </c>
      <c r="I86" s="218">
        <v>16</v>
      </c>
    </row>
    <row r="87" spans="1:9" ht="13.5" customHeight="1">
      <c r="A87" s="211">
        <v>6</v>
      </c>
      <c r="B87" s="212">
        <v>24</v>
      </c>
      <c r="C87" s="225" t="s">
        <v>130</v>
      </c>
      <c r="D87" s="35" t="s">
        <v>109</v>
      </c>
      <c r="E87" s="214">
        <v>2002</v>
      </c>
      <c r="F87" s="215">
        <v>35.26</v>
      </c>
      <c r="G87" s="208">
        <v>31.87</v>
      </c>
      <c r="H87" s="217">
        <f t="shared" si="2"/>
        <v>67.13</v>
      </c>
      <c r="I87" s="223">
        <v>12</v>
      </c>
    </row>
    <row r="88" spans="1:9" ht="15" customHeight="1">
      <c r="A88" s="211">
        <v>7</v>
      </c>
      <c r="B88" s="212">
        <v>21</v>
      </c>
      <c r="C88" s="225" t="s">
        <v>129</v>
      </c>
      <c r="D88" s="35" t="s">
        <v>22</v>
      </c>
      <c r="E88" s="214">
        <v>2003</v>
      </c>
      <c r="F88" s="222">
        <v>35.07</v>
      </c>
      <c r="G88" s="208">
        <v>33.14</v>
      </c>
      <c r="H88" s="217">
        <f t="shared" si="2"/>
        <v>68.210000000000008</v>
      </c>
      <c r="I88" s="223">
        <v>10</v>
      </c>
    </row>
    <row r="89" spans="1:9" ht="15.75" customHeight="1">
      <c r="A89" s="211">
        <v>8</v>
      </c>
      <c r="B89" s="212">
        <v>26</v>
      </c>
      <c r="C89" s="225" t="s">
        <v>137</v>
      </c>
      <c r="D89" s="35" t="s">
        <v>22</v>
      </c>
      <c r="E89" s="214">
        <v>2003</v>
      </c>
      <c r="F89" s="222">
        <v>38.44</v>
      </c>
      <c r="G89" s="208">
        <v>43</v>
      </c>
      <c r="H89" s="217">
        <f t="shared" si="2"/>
        <v>81.44</v>
      </c>
      <c r="I89" s="218">
        <v>8</v>
      </c>
    </row>
    <row r="90" spans="1:9" ht="15" customHeight="1">
      <c r="A90" s="211">
        <v>9</v>
      </c>
      <c r="B90" s="212">
        <v>29</v>
      </c>
      <c r="C90" s="225" t="s">
        <v>139</v>
      </c>
      <c r="D90" s="35" t="s">
        <v>20</v>
      </c>
      <c r="E90" s="214">
        <v>2002</v>
      </c>
      <c r="F90" s="222">
        <v>38.020000000000003</v>
      </c>
      <c r="G90" s="216">
        <v>49.03</v>
      </c>
      <c r="H90" s="217">
        <f t="shared" si="2"/>
        <v>87.050000000000011</v>
      </c>
      <c r="I90" s="223">
        <v>7</v>
      </c>
    </row>
    <row r="91" spans="1:9" ht="15" customHeight="1">
      <c r="A91" s="226"/>
      <c r="B91" s="212">
        <v>25</v>
      </c>
      <c r="C91" s="225" t="s">
        <v>136</v>
      </c>
      <c r="D91" s="35" t="s">
        <v>46</v>
      </c>
      <c r="E91" s="214">
        <v>2004</v>
      </c>
      <c r="F91" s="227" t="s">
        <v>18</v>
      </c>
      <c r="G91" s="249" t="s">
        <v>255</v>
      </c>
      <c r="H91" s="229" t="s">
        <v>255</v>
      </c>
      <c r="I91" s="228" t="s">
        <v>18</v>
      </c>
    </row>
    <row r="92" spans="1:9" ht="15" customHeight="1">
      <c r="A92" s="229"/>
      <c r="B92" s="212">
        <v>31</v>
      </c>
      <c r="C92" s="225" t="s">
        <v>134</v>
      </c>
      <c r="D92" s="35" t="s">
        <v>20</v>
      </c>
      <c r="E92" s="214">
        <v>2000</v>
      </c>
      <c r="F92" s="133" t="s">
        <v>18</v>
      </c>
      <c r="G92" s="249" t="s">
        <v>255</v>
      </c>
      <c r="H92" s="229" t="s">
        <v>255</v>
      </c>
      <c r="I92" s="230" t="s">
        <v>18</v>
      </c>
    </row>
    <row r="93" spans="1:9" ht="15.45" customHeight="1">
      <c r="A93" s="226"/>
      <c r="B93" s="212">
        <v>30</v>
      </c>
      <c r="C93" s="225" t="s">
        <v>128</v>
      </c>
      <c r="D93" s="35" t="s">
        <v>85</v>
      </c>
      <c r="E93" s="214">
        <v>2004</v>
      </c>
      <c r="F93" s="133" t="s">
        <v>86</v>
      </c>
      <c r="G93" s="249" t="s">
        <v>255</v>
      </c>
      <c r="H93" s="229" t="s">
        <v>255</v>
      </c>
      <c r="I93" s="230" t="s">
        <v>86</v>
      </c>
    </row>
    <row r="94" spans="1:9" ht="15" customHeight="1">
      <c r="A94" s="226"/>
      <c r="B94" s="212">
        <v>22</v>
      </c>
      <c r="C94" s="225" t="s">
        <v>138</v>
      </c>
      <c r="D94" s="35" t="s">
        <v>17</v>
      </c>
      <c r="E94" s="214">
        <v>2003</v>
      </c>
      <c r="F94" s="222">
        <v>36.04</v>
      </c>
      <c r="G94" s="249" t="s">
        <v>49</v>
      </c>
      <c r="H94" s="229" t="s">
        <v>255</v>
      </c>
      <c r="I94" s="230" t="s">
        <v>49</v>
      </c>
    </row>
    <row r="95" spans="1:9" ht="15" customHeight="1">
      <c r="A95" s="229"/>
      <c r="B95" s="212">
        <v>33</v>
      </c>
      <c r="C95" s="225" t="s">
        <v>133</v>
      </c>
      <c r="D95" s="35" t="s">
        <v>20</v>
      </c>
      <c r="E95" s="214">
        <v>2002</v>
      </c>
      <c r="F95" s="251">
        <v>33.729999999999997</v>
      </c>
      <c r="G95" s="133" t="s">
        <v>49</v>
      </c>
      <c r="H95" s="229" t="s">
        <v>255</v>
      </c>
      <c r="I95" s="230" t="s">
        <v>49</v>
      </c>
    </row>
    <row r="96" spans="1:9" ht="15" customHeight="1">
      <c r="A96" s="226"/>
      <c r="B96" s="231"/>
      <c r="C96" s="232"/>
      <c r="D96" s="233"/>
      <c r="E96" s="234"/>
      <c r="F96" s="130"/>
      <c r="G96" s="130"/>
      <c r="H96" s="217"/>
      <c r="I96" s="242"/>
    </row>
    <row r="97" spans="1:9" ht="15" customHeight="1">
      <c r="A97" s="703" t="s">
        <v>142</v>
      </c>
      <c r="B97" s="705"/>
      <c r="C97" s="205"/>
      <c r="D97" s="206"/>
      <c r="E97" s="207"/>
      <c r="F97" s="130"/>
      <c r="G97" s="130"/>
      <c r="H97" s="217"/>
      <c r="I97" s="242"/>
    </row>
    <row r="98" spans="1:9" ht="15" customHeight="1">
      <c r="A98" s="211">
        <v>1</v>
      </c>
      <c r="B98" s="212">
        <v>34</v>
      </c>
      <c r="C98" s="243" t="s">
        <v>143</v>
      </c>
      <c r="D98" s="245" t="s">
        <v>85</v>
      </c>
      <c r="E98" s="244">
        <v>1996</v>
      </c>
      <c r="F98" s="251">
        <v>36.770000000000003</v>
      </c>
      <c r="G98" s="251">
        <v>35</v>
      </c>
      <c r="H98" s="217">
        <f>SUM(F98+G98)</f>
        <v>71.77000000000001</v>
      </c>
      <c r="I98" s="223">
        <v>50</v>
      </c>
    </row>
    <row r="99" spans="1:9" ht="15" customHeight="1">
      <c r="A99" s="226"/>
      <c r="B99" s="212">
        <v>35</v>
      </c>
      <c r="C99" s="243" t="s">
        <v>147</v>
      </c>
      <c r="D99" s="35" t="s">
        <v>22</v>
      </c>
      <c r="E99" s="244">
        <v>1993</v>
      </c>
      <c r="F99" s="251">
        <v>38.83</v>
      </c>
      <c r="G99" s="133" t="s">
        <v>49</v>
      </c>
      <c r="H99" s="229" t="s">
        <v>255</v>
      </c>
      <c r="I99" s="230" t="s">
        <v>49</v>
      </c>
    </row>
    <row r="100" spans="1:9" ht="15" customHeight="1">
      <c r="A100" s="226"/>
      <c r="B100" s="231"/>
      <c r="C100" s="232"/>
      <c r="D100" s="233"/>
      <c r="E100" s="234"/>
      <c r="F100" s="130"/>
      <c r="G100" s="130"/>
      <c r="H100" s="217"/>
      <c r="I100" s="242"/>
    </row>
    <row r="101" spans="1:9" ht="15" customHeight="1">
      <c r="A101" s="703" t="s">
        <v>150</v>
      </c>
      <c r="B101" s="704"/>
      <c r="C101" s="205"/>
      <c r="D101" s="206"/>
      <c r="E101" s="207"/>
      <c r="F101" s="130"/>
      <c r="G101" s="130"/>
      <c r="H101" s="217"/>
      <c r="I101" s="242"/>
    </row>
    <row r="102" spans="1:9" ht="15" customHeight="1">
      <c r="A102" s="229" t="s">
        <v>43</v>
      </c>
      <c r="B102" s="212">
        <v>37</v>
      </c>
      <c r="C102" s="225" t="s">
        <v>151</v>
      </c>
      <c r="D102" s="35" t="s">
        <v>105</v>
      </c>
      <c r="E102" s="214">
        <v>1991</v>
      </c>
      <c r="F102" s="251">
        <v>34.869999999999997</v>
      </c>
      <c r="G102" s="251">
        <v>32.9</v>
      </c>
      <c r="H102" s="217">
        <f>SUM(F102+G102)</f>
        <v>67.77</v>
      </c>
      <c r="I102" s="223">
        <v>50</v>
      </c>
    </row>
    <row r="103" spans="1:9" ht="15" customHeight="1">
      <c r="A103" s="211">
        <v>2</v>
      </c>
      <c r="B103" s="212">
        <v>38</v>
      </c>
      <c r="C103" s="225" t="s">
        <v>154</v>
      </c>
      <c r="D103" s="35" t="s">
        <v>105</v>
      </c>
      <c r="E103" s="214">
        <v>1990</v>
      </c>
      <c r="F103" s="251">
        <v>35.479999999999997</v>
      </c>
      <c r="G103" s="251">
        <v>33.06</v>
      </c>
      <c r="H103" s="217">
        <f>SUM(F103+G103)</f>
        <v>68.539999999999992</v>
      </c>
      <c r="I103" s="223">
        <v>35</v>
      </c>
    </row>
    <row r="104" spans="1:9" ht="15" customHeight="1">
      <c r="A104" s="226"/>
      <c r="B104" s="212">
        <v>39</v>
      </c>
      <c r="C104" s="225" t="s">
        <v>156</v>
      </c>
      <c r="D104" s="35" t="s">
        <v>46</v>
      </c>
      <c r="E104" s="214">
        <v>1976</v>
      </c>
      <c r="F104" s="133" t="s">
        <v>18</v>
      </c>
      <c r="G104" s="133" t="s">
        <v>255</v>
      </c>
      <c r="H104" s="229" t="s">
        <v>255</v>
      </c>
      <c r="I104" s="165" t="s">
        <v>18</v>
      </c>
    </row>
    <row r="105" spans="1:9" ht="12.75" customHeight="1">
      <c r="A105" s="226"/>
      <c r="B105" s="212">
        <v>36</v>
      </c>
      <c r="C105" s="243" t="s">
        <v>152</v>
      </c>
      <c r="D105" s="245" t="s">
        <v>153</v>
      </c>
      <c r="E105" s="244">
        <v>1995</v>
      </c>
      <c r="F105" s="251">
        <v>35.67</v>
      </c>
      <c r="G105" s="133" t="s">
        <v>49</v>
      </c>
      <c r="H105" s="229" t="s">
        <v>255</v>
      </c>
      <c r="I105" s="230" t="s">
        <v>49</v>
      </c>
    </row>
  </sheetData>
  <mergeCells count="15">
    <mergeCell ref="A81:B81"/>
    <mergeCell ref="A97:B97"/>
    <mergeCell ref="A101:B101"/>
    <mergeCell ref="A2:I2"/>
    <mergeCell ref="A3:I3"/>
    <mergeCell ref="A46:B46"/>
    <mergeCell ref="A49:B49"/>
    <mergeCell ref="A56:B56"/>
    <mergeCell ref="A69:B69"/>
    <mergeCell ref="A72:B72"/>
    <mergeCell ref="A15:B15"/>
    <mergeCell ref="A24:B24"/>
    <mergeCell ref="A27:B27"/>
    <mergeCell ref="A33:B33"/>
    <mergeCell ref="A40:B40"/>
  </mergeCells>
  <pageMargins left="0.31496099999999999" right="0.31496099999999999" top="0.78740200000000005" bottom="0.78740200000000005" header="0.31496099999999999" footer="0.31496099999999999"/>
  <pageSetup orientation="portrait"/>
  <headerFooter>
    <oddFooter>&amp;C&amp;"Helvetica Neue,Regular"&amp;12&amp;K000000&amp;P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5"/>
  <sheetViews>
    <sheetView showGridLines="0" workbookViewId="0"/>
  </sheetViews>
  <sheetFormatPr defaultColWidth="8.88671875" defaultRowHeight="13.5" customHeight="1"/>
  <cols>
    <col min="1" max="1" width="7" style="252" customWidth="1"/>
    <col min="2" max="2" width="7.6640625" style="252" customWidth="1"/>
    <col min="3" max="3" width="25.33203125" style="252" customWidth="1"/>
    <col min="4" max="4" width="44.21875" style="252" customWidth="1"/>
    <col min="5" max="5" width="7.44140625" style="252" customWidth="1"/>
    <col min="6" max="8" width="10.6640625" style="252" customWidth="1"/>
    <col min="9" max="9" width="8.21875" style="252" customWidth="1"/>
    <col min="10" max="10" width="8.88671875" style="252" customWidth="1"/>
    <col min="11" max="16384" width="8.88671875" style="252"/>
  </cols>
  <sheetData>
    <row r="1" spans="1:9" ht="56.25" customHeight="1">
      <c r="A1" s="185"/>
      <c r="B1" s="186"/>
      <c r="C1" s="186"/>
      <c r="D1" s="186"/>
      <c r="E1" s="186"/>
      <c r="F1" s="253"/>
      <c r="G1" s="253"/>
      <c r="H1" s="254"/>
      <c r="I1" s="187"/>
    </row>
    <row r="2" spans="1:9" ht="18.75" customHeight="1">
      <c r="A2" s="706" t="s">
        <v>13</v>
      </c>
      <c r="B2" s="707"/>
      <c r="C2" s="707"/>
      <c r="D2" s="707"/>
      <c r="E2" s="707"/>
      <c r="F2" s="707"/>
      <c r="G2" s="707"/>
      <c r="H2" s="707"/>
      <c r="I2" s="707"/>
    </row>
    <row r="3" spans="1:9" ht="30" customHeight="1">
      <c r="A3" s="709" t="s">
        <v>163</v>
      </c>
      <c r="B3" s="710"/>
      <c r="C3" s="710"/>
      <c r="D3" s="710"/>
      <c r="E3" s="710"/>
      <c r="F3" s="710"/>
      <c r="G3" s="710"/>
      <c r="H3" s="710"/>
      <c r="I3" s="711"/>
    </row>
    <row r="4" spans="1:9" ht="11.25" customHeight="1">
      <c r="A4" s="188"/>
      <c r="B4" s="189"/>
      <c r="C4" s="189"/>
      <c r="D4" s="189"/>
      <c r="E4" s="189"/>
      <c r="F4" s="189"/>
      <c r="G4" s="189"/>
      <c r="H4" s="255"/>
      <c r="I4" s="191"/>
    </row>
    <row r="5" spans="1:9" ht="13.5" customHeight="1">
      <c r="A5" s="192" t="s">
        <v>164</v>
      </c>
      <c r="B5" s="193"/>
      <c r="C5" s="193"/>
      <c r="D5" s="194" t="s">
        <v>241</v>
      </c>
      <c r="E5" s="195"/>
      <c r="F5" s="198"/>
      <c r="G5" s="198"/>
      <c r="H5" s="256"/>
      <c r="I5" s="196"/>
    </row>
    <row r="6" spans="1:9" ht="15.75" customHeight="1">
      <c r="A6" s="192" t="s">
        <v>166</v>
      </c>
      <c r="B6" s="195"/>
      <c r="C6" s="195"/>
      <c r="D6" s="192" t="s">
        <v>167</v>
      </c>
      <c r="E6" s="195"/>
      <c r="F6" s="198"/>
      <c r="G6" s="198"/>
      <c r="H6" s="256"/>
      <c r="I6" s="197"/>
    </row>
    <row r="7" spans="1:9" ht="15" customHeight="1">
      <c r="A7" s="192" t="s">
        <v>168</v>
      </c>
      <c r="B7" s="195"/>
      <c r="C7" s="195"/>
      <c r="D7" s="192" t="s">
        <v>242</v>
      </c>
      <c r="E7" s="195"/>
      <c r="F7" s="198"/>
      <c r="G7" s="198"/>
      <c r="H7" s="256"/>
      <c r="I7" s="197"/>
    </row>
    <row r="8" spans="1:9" ht="15.75" customHeight="1">
      <c r="A8" s="192" t="s">
        <v>170</v>
      </c>
      <c r="B8" s="195"/>
      <c r="C8" s="195"/>
      <c r="D8" s="192" t="s">
        <v>243</v>
      </c>
      <c r="E8" s="195"/>
      <c r="F8" s="198"/>
      <c r="G8" s="198"/>
      <c r="H8" s="256"/>
      <c r="I8" s="197"/>
    </row>
    <row r="9" spans="1:9" ht="15.75" customHeight="1">
      <c r="A9" s="192" t="s">
        <v>244</v>
      </c>
      <c r="B9" s="195"/>
      <c r="C9" s="195"/>
      <c r="D9" s="193"/>
      <c r="E9" s="198"/>
      <c r="F9" s="257"/>
      <c r="G9" s="257"/>
      <c r="H9" s="258"/>
      <c r="I9" s="197"/>
    </row>
    <row r="10" spans="1:9" ht="15.75" customHeight="1">
      <c r="A10" s="192" t="s">
        <v>245</v>
      </c>
      <c r="B10" s="195"/>
      <c r="C10" s="195"/>
      <c r="D10" s="193"/>
      <c r="E10" s="198"/>
      <c r="F10" s="257"/>
      <c r="G10" s="257"/>
      <c r="H10" s="258"/>
      <c r="I10" s="197"/>
    </row>
    <row r="11" spans="1:9" ht="15.75" customHeight="1">
      <c r="A11" s="192" t="s">
        <v>174</v>
      </c>
      <c r="B11" s="195"/>
      <c r="C11" s="195"/>
      <c r="D11" s="192" t="s">
        <v>257</v>
      </c>
      <c r="E11" s="195"/>
      <c r="F11" s="198"/>
      <c r="G11" s="198"/>
      <c r="H11" s="256"/>
      <c r="I11" s="197"/>
    </row>
    <row r="12" spans="1:9" ht="15.75" customHeight="1">
      <c r="A12" s="192" t="s">
        <v>176</v>
      </c>
      <c r="B12" s="195"/>
      <c r="C12" s="195"/>
      <c r="D12" s="192"/>
      <c r="E12" s="195"/>
      <c r="F12" s="198"/>
      <c r="G12" s="198"/>
      <c r="H12" s="256"/>
      <c r="I12" s="197"/>
    </row>
    <row r="13" spans="1:9" ht="7.95" customHeight="1">
      <c r="A13" s="200"/>
      <c r="B13" s="200"/>
      <c r="C13" s="200"/>
      <c r="D13" s="200"/>
      <c r="E13" s="200"/>
      <c r="F13" s="201"/>
      <c r="G13" s="201"/>
      <c r="H13" s="201"/>
      <c r="I13" s="202"/>
    </row>
    <row r="14" spans="1:9" ht="14.25" customHeight="1">
      <c r="A14" s="114" t="s">
        <v>1</v>
      </c>
      <c r="B14" s="114" t="s">
        <v>180</v>
      </c>
      <c r="C14" s="114" t="s">
        <v>2</v>
      </c>
      <c r="D14" s="114" t="s">
        <v>3</v>
      </c>
      <c r="E14" s="114" t="s">
        <v>4</v>
      </c>
      <c r="F14" s="114" t="s">
        <v>248</v>
      </c>
      <c r="G14" s="114"/>
      <c r="H14" s="203"/>
      <c r="I14" s="204" t="s">
        <v>1</v>
      </c>
    </row>
    <row r="15" spans="1:9" ht="10.5" customHeight="1">
      <c r="A15" s="703" t="s">
        <v>15</v>
      </c>
      <c r="B15" s="704"/>
      <c r="C15" s="205"/>
      <c r="D15" s="206"/>
      <c r="E15" s="207"/>
      <c r="F15" s="208"/>
      <c r="G15" s="208"/>
      <c r="H15" s="209"/>
      <c r="I15" s="210"/>
    </row>
    <row r="16" spans="1:9" ht="15.75" customHeight="1">
      <c r="A16" s="211">
        <v>1</v>
      </c>
      <c r="B16" s="212">
        <v>7</v>
      </c>
      <c r="C16" s="225" t="s">
        <v>19</v>
      </c>
      <c r="D16" s="35" t="s">
        <v>20</v>
      </c>
      <c r="E16" s="221">
        <v>2009</v>
      </c>
      <c r="F16" s="259">
        <v>27.93</v>
      </c>
      <c r="G16" s="208"/>
      <c r="H16" s="209"/>
      <c r="I16" s="218">
        <v>50</v>
      </c>
    </row>
    <row r="17" spans="1:9" ht="15.45" customHeight="1">
      <c r="A17" s="211">
        <v>2</v>
      </c>
      <c r="B17" s="212">
        <v>5</v>
      </c>
      <c r="C17" s="225" t="s">
        <v>16</v>
      </c>
      <c r="D17" s="35" t="s">
        <v>17</v>
      </c>
      <c r="E17" s="214">
        <v>2011</v>
      </c>
      <c r="F17" s="260">
        <v>28.06</v>
      </c>
      <c r="G17" s="208"/>
      <c r="H17" s="209"/>
      <c r="I17" s="223">
        <v>35</v>
      </c>
    </row>
    <row r="18" spans="1:9" ht="15" customHeight="1">
      <c r="A18" s="211">
        <v>3</v>
      </c>
      <c r="B18" s="212">
        <v>6</v>
      </c>
      <c r="C18" s="225" t="s">
        <v>21</v>
      </c>
      <c r="D18" s="35" t="s">
        <v>22</v>
      </c>
      <c r="E18" s="214">
        <v>2009</v>
      </c>
      <c r="F18" s="259">
        <v>28.39</v>
      </c>
      <c r="G18" s="208"/>
      <c r="H18" s="209"/>
      <c r="I18" s="223">
        <v>25</v>
      </c>
    </row>
    <row r="19" spans="1:9" ht="15" customHeight="1">
      <c r="A19" s="211">
        <v>4</v>
      </c>
      <c r="B19" s="212">
        <v>4</v>
      </c>
      <c r="C19" s="225" t="s">
        <v>25</v>
      </c>
      <c r="D19" s="35" t="s">
        <v>22</v>
      </c>
      <c r="E19" s="221">
        <v>2011</v>
      </c>
      <c r="F19" s="260">
        <v>28.96</v>
      </c>
      <c r="G19" s="216"/>
      <c r="H19" s="261"/>
      <c r="I19" s="223">
        <v>20</v>
      </c>
    </row>
    <row r="20" spans="1:9" ht="14.25" customHeight="1">
      <c r="A20" s="211">
        <v>5</v>
      </c>
      <c r="B20" s="212">
        <v>1</v>
      </c>
      <c r="C20" s="225" t="s">
        <v>24</v>
      </c>
      <c r="D20" s="35" t="s">
        <v>22</v>
      </c>
      <c r="E20" s="221">
        <v>2010</v>
      </c>
      <c r="F20" s="259">
        <v>29.04</v>
      </c>
      <c r="G20" s="216"/>
      <c r="H20" s="261"/>
      <c r="I20" s="218">
        <v>16</v>
      </c>
    </row>
    <row r="21" spans="1:9" ht="15" customHeight="1">
      <c r="A21" s="211">
        <v>6</v>
      </c>
      <c r="B21" s="212">
        <v>2</v>
      </c>
      <c r="C21" s="225" t="s">
        <v>26</v>
      </c>
      <c r="D21" s="35" t="s">
        <v>17</v>
      </c>
      <c r="E21" s="214">
        <v>2012</v>
      </c>
      <c r="F21" s="259">
        <v>39.26</v>
      </c>
      <c r="G21" s="208"/>
      <c r="H21" s="209"/>
      <c r="I21" s="223">
        <v>12</v>
      </c>
    </row>
    <row r="22" spans="1:9" ht="15.75" customHeight="1">
      <c r="A22" s="229"/>
      <c r="B22" s="212">
        <v>3</v>
      </c>
      <c r="C22" s="225" t="s">
        <v>30</v>
      </c>
      <c r="D22" s="35" t="s">
        <v>31</v>
      </c>
      <c r="E22" s="214">
        <v>2009</v>
      </c>
      <c r="F22" s="262" t="s">
        <v>18</v>
      </c>
      <c r="G22" s="208"/>
      <c r="H22" s="209"/>
      <c r="I22" s="165" t="s">
        <v>18</v>
      </c>
    </row>
    <row r="23" spans="1:9" ht="15.45" customHeight="1">
      <c r="A23" s="226"/>
      <c r="B23" s="231"/>
      <c r="C23" s="232"/>
      <c r="D23" s="233"/>
      <c r="E23" s="234"/>
      <c r="F23" s="260"/>
      <c r="G23" s="235"/>
      <c r="H23" s="236"/>
      <c r="I23" s="237"/>
    </row>
    <row r="24" spans="1:9" ht="15.45" customHeight="1">
      <c r="A24" s="703" t="s">
        <v>42</v>
      </c>
      <c r="B24" s="704"/>
      <c r="C24" s="238"/>
      <c r="D24" s="239"/>
      <c r="E24" s="240"/>
      <c r="F24" s="259"/>
      <c r="G24" s="208"/>
      <c r="H24" s="241"/>
      <c r="I24" s="242"/>
    </row>
    <row r="25" spans="1:9" ht="15" customHeight="1">
      <c r="A25" s="211">
        <v>1</v>
      </c>
      <c r="B25" s="225" t="s">
        <v>252</v>
      </c>
      <c r="C25" s="225" t="s">
        <v>44</v>
      </c>
      <c r="D25" s="35" t="s">
        <v>20</v>
      </c>
      <c r="E25" s="214">
        <v>2011</v>
      </c>
      <c r="F25" s="259">
        <v>26.32</v>
      </c>
      <c r="G25" s="208"/>
      <c r="H25" s="217"/>
      <c r="I25" s="223">
        <v>50</v>
      </c>
    </row>
    <row r="26" spans="1:9" ht="12.75" customHeight="1">
      <c r="A26" s="226"/>
      <c r="B26" s="231"/>
      <c r="C26" s="232"/>
      <c r="D26" s="233"/>
      <c r="E26" s="234"/>
      <c r="F26" s="260"/>
      <c r="G26" s="235"/>
      <c r="H26" s="217"/>
      <c r="I26" s="237"/>
    </row>
    <row r="27" spans="1:9" ht="15.45" customHeight="1">
      <c r="A27" s="703" t="s">
        <v>48</v>
      </c>
      <c r="B27" s="704"/>
      <c r="C27" s="205"/>
      <c r="D27" s="206"/>
      <c r="E27" s="207"/>
      <c r="F27" s="259"/>
      <c r="G27" s="208"/>
      <c r="H27" s="217"/>
      <c r="I27" s="242"/>
    </row>
    <row r="28" spans="1:9" ht="12.75" customHeight="1">
      <c r="A28" s="211">
        <v>1</v>
      </c>
      <c r="B28" s="212">
        <v>10</v>
      </c>
      <c r="C28" s="225" t="s">
        <v>34</v>
      </c>
      <c r="D28" s="35" t="s">
        <v>22</v>
      </c>
      <c r="E28" s="214">
        <v>2011</v>
      </c>
      <c r="F28" s="260">
        <v>28.48</v>
      </c>
      <c r="G28" s="235"/>
      <c r="H28" s="217"/>
      <c r="I28" s="218">
        <v>50</v>
      </c>
    </row>
    <row r="29" spans="1:9" ht="15.75" customHeight="1">
      <c r="A29" s="211">
        <v>2</v>
      </c>
      <c r="B29" s="212">
        <v>12</v>
      </c>
      <c r="C29" s="225" t="s">
        <v>36</v>
      </c>
      <c r="D29" s="35" t="s">
        <v>20</v>
      </c>
      <c r="E29" s="214">
        <v>2013</v>
      </c>
      <c r="F29" s="260">
        <v>28.53</v>
      </c>
      <c r="G29" s="216"/>
      <c r="H29" s="217"/>
      <c r="I29" s="223">
        <v>35</v>
      </c>
    </row>
    <row r="30" spans="1:9" ht="15.75" customHeight="1">
      <c r="A30" s="229" t="s">
        <v>258</v>
      </c>
      <c r="B30" s="212">
        <v>9</v>
      </c>
      <c r="C30" s="243" t="s">
        <v>50</v>
      </c>
      <c r="D30" s="35" t="s">
        <v>51</v>
      </c>
      <c r="E30" s="244">
        <v>2011</v>
      </c>
      <c r="F30" s="259">
        <v>28.64</v>
      </c>
      <c r="G30" s="216"/>
      <c r="H30" s="217"/>
      <c r="I30" s="223">
        <v>25</v>
      </c>
    </row>
    <row r="31" spans="1:9" ht="15.45" customHeight="1">
      <c r="A31" s="211">
        <v>4</v>
      </c>
      <c r="B31" s="212">
        <v>11</v>
      </c>
      <c r="C31" s="225" t="s">
        <v>35</v>
      </c>
      <c r="D31" s="35" t="s">
        <v>20</v>
      </c>
      <c r="E31" s="214">
        <v>2013</v>
      </c>
      <c r="F31" s="260">
        <v>29.31</v>
      </c>
      <c r="G31" s="208"/>
      <c r="H31" s="217"/>
      <c r="I31" s="223">
        <v>20</v>
      </c>
    </row>
    <row r="32" spans="1:9" ht="15" customHeight="1">
      <c r="A32" s="226"/>
      <c r="B32" s="231"/>
      <c r="C32" s="232"/>
      <c r="D32" s="233"/>
      <c r="E32" s="234"/>
      <c r="F32" s="260"/>
      <c r="G32" s="235"/>
      <c r="H32" s="217"/>
      <c r="I32" s="242"/>
    </row>
    <row r="33" spans="1:9" ht="15.75" customHeight="1">
      <c r="A33" s="703" t="s">
        <v>192</v>
      </c>
      <c r="B33" s="704"/>
      <c r="C33" s="205"/>
      <c r="D33" s="206"/>
      <c r="E33" s="207"/>
      <c r="F33" s="259"/>
      <c r="G33" s="208"/>
      <c r="H33" s="217"/>
      <c r="I33" s="237"/>
    </row>
    <row r="34" spans="1:9" ht="13.5" customHeight="1">
      <c r="A34" s="211">
        <v>1</v>
      </c>
      <c r="B34" s="212">
        <v>13</v>
      </c>
      <c r="C34" s="243" t="s">
        <v>53</v>
      </c>
      <c r="D34" s="245" t="s">
        <v>54</v>
      </c>
      <c r="E34" s="214">
        <v>2009</v>
      </c>
      <c r="F34" s="259">
        <v>23.37</v>
      </c>
      <c r="G34" s="216"/>
      <c r="H34" s="217"/>
      <c r="I34" s="218">
        <v>50</v>
      </c>
    </row>
    <row r="35" spans="1:9" ht="15" customHeight="1">
      <c r="A35" s="211">
        <v>2</v>
      </c>
      <c r="B35" s="212">
        <v>16</v>
      </c>
      <c r="C35" s="243" t="s">
        <v>58</v>
      </c>
      <c r="D35" s="245" t="s">
        <v>20</v>
      </c>
      <c r="E35" s="214">
        <v>2009</v>
      </c>
      <c r="F35" s="259">
        <v>24</v>
      </c>
      <c r="G35" s="208"/>
      <c r="H35" s="217"/>
      <c r="I35" s="223">
        <v>35</v>
      </c>
    </row>
    <row r="36" spans="1:9" ht="15" customHeight="1">
      <c r="A36" s="211">
        <v>3</v>
      </c>
      <c r="B36" s="212">
        <v>15</v>
      </c>
      <c r="C36" s="225" t="s">
        <v>55</v>
      </c>
      <c r="D36" s="35" t="s">
        <v>56</v>
      </c>
      <c r="E36" s="214">
        <v>2010</v>
      </c>
      <c r="F36" s="259">
        <v>24.25</v>
      </c>
      <c r="G36" s="208"/>
      <c r="H36" s="217"/>
      <c r="I36" s="223">
        <v>25</v>
      </c>
    </row>
    <row r="37" spans="1:9" ht="15" customHeight="1">
      <c r="A37" s="211">
        <v>4</v>
      </c>
      <c r="B37" s="212">
        <v>17</v>
      </c>
      <c r="C37" s="225" t="s">
        <v>59</v>
      </c>
      <c r="D37" s="35" t="s">
        <v>60</v>
      </c>
      <c r="E37" s="214">
        <v>2010</v>
      </c>
      <c r="F37" s="260">
        <v>28.7</v>
      </c>
      <c r="G37" s="208"/>
      <c r="H37" s="217"/>
      <c r="I37" s="223">
        <v>20</v>
      </c>
    </row>
    <row r="38" spans="1:9" ht="15" customHeight="1">
      <c r="A38" s="226"/>
      <c r="B38" s="212">
        <v>14</v>
      </c>
      <c r="C38" s="225" t="s">
        <v>57</v>
      </c>
      <c r="D38" s="35" t="s">
        <v>54</v>
      </c>
      <c r="E38" s="214">
        <v>2010</v>
      </c>
      <c r="F38" s="262" t="s">
        <v>49</v>
      </c>
      <c r="G38" s="208"/>
      <c r="H38" s="217"/>
      <c r="I38" s="165" t="s">
        <v>49</v>
      </c>
    </row>
    <row r="39" spans="1:9" ht="13.5" customHeight="1">
      <c r="A39" s="246"/>
      <c r="B39" s="246"/>
      <c r="C39" s="205"/>
      <c r="D39" s="247"/>
      <c r="E39" s="207"/>
      <c r="F39" s="259"/>
      <c r="G39" s="208"/>
      <c r="H39" s="217"/>
      <c r="I39" s="237"/>
    </row>
    <row r="40" spans="1:9" ht="15.75" customHeight="1">
      <c r="A40" s="703" t="s">
        <v>63</v>
      </c>
      <c r="B40" s="704"/>
      <c r="C40" s="205"/>
      <c r="D40" s="206"/>
      <c r="E40" s="207"/>
      <c r="F40" s="259"/>
      <c r="G40" s="208"/>
      <c r="H40" s="217"/>
      <c r="I40" s="237"/>
    </row>
    <row r="41" spans="1:9" ht="15.45" customHeight="1">
      <c r="A41" s="211">
        <v>1</v>
      </c>
      <c r="B41" s="212">
        <v>18</v>
      </c>
      <c r="C41" s="225" t="s">
        <v>65</v>
      </c>
      <c r="D41" s="35" t="s">
        <v>40</v>
      </c>
      <c r="E41" s="214">
        <v>2009</v>
      </c>
      <c r="F41" s="259">
        <v>22.29</v>
      </c>
      <c r="G41" s="208"/>
      <c r="H41" s="217"/>
      <c r="I41" s="218">
        <v>50</v>
      </c>
    </row>
    <row r="42" spans="1:9" ht="15" customHeight="1">
      <c r="A42" s="211">
        <v>2</v>
      </c>
      <c r="B42" s="212">
        <v>20</v>
      </c>
      <c r="C42" s="225" t="s">
        <v>64</v>
      </c>
      <c r="D42" s="35" t="s">
        <v>51</v>
      </c>
      <c r="E42" s="214">
        <v>2009</v>
      </c>
      <c r="F42" s="259">
        <v>22.51</v>
      </c>
      <c r="G42" s="208"/>
      <c r="H42" s="217"/>
      <c r="I42" s="223">
        <v>35</v>
      </c>
    </row>
    <row r="43" spans="1:9" ht="15" customHeight="1">
      <c r="A43" s="211">
        <v>3</v>
      </c>
      <c r="B43" s="212">
        <v>19</v>
      </c>
      <c r="C43" s="225" t="s">
        <v>68</v>
      </c>
      <c r="D43" s="35" t="s">
        <v>51</v>
      </c>
      <c r="E43" s="214">
        <v>2009</v>
      </c>
      <c r="F43" s="259">
        <v>25.61</v>
      </c>
      <c r="G43" s="208"/>
      <c r="H43" s="217"/>
      <c r="I43" s="223">
        <v>25</v>
      </c>
    </row>
    <row r="44" spans="1:9" ht="15" customHeight="1">
      <c r="A44" s="211">
        <v>4</v>
      </c>
      <c r="B44" s="212">
        <v>21</v>
      </c>
      <c r="C44" s="225" t="s">
        <v>69</v>
      </c>
      <c r="D44" s="35" t="s">
        <v>51</v>
      </c>
      <c r="E44" s="214">
        <v>2010</v>
      </c>
      <c r="F44" s="259">
        <v>27.7</v>
      </c>
      <c r="G44" s="208"/>
      <c r="H44" s="217"/>
      <c r="I44" s="223">
        <v>20</v>
      </c>
    </row>
    <row r="45" spans="1:9" ht="15" customHeight="1">
      <c r="A45" s="226"/>
      <c r="B45" s="231"/>
      <c r="C45" s="232"/>
      <c r="D45" s="233"/>
      <c r="E45" s="234"/>
      <c r="F45" s="259"/>
      <c r="G45" s="208"/>
      <c r="H45" s="217"/>
      <c r="I45" s="242"/>
    </row>
    <row r="46" spans="1:9" ht="15" customHeight="1">
      <c r="A46" s="703" t="s">
        <v>70</v>
      </c>
      <c r="B46" s="704"/>
      <c r="C46" s="205"/>
      <c r="D46" s="206"/>
      <c r="E46" s="207"/>
      <c r="F46" s="259"/>
      <c r="G46" s="208"/>
      <c r="H46" s="217"/>
      <c r="I46" s="242"/>
    </row>
    <row r="47" spans="1:9" ht="15" customHeight="1">
      <c r="A47" s="211">
        <v>1</v>
      </c>
      <c r="B47" s="212">
        <v>22</v>
      </c>
      <c r="C47" s="225" t="s">
        <v>71</v>
      </c>
      <c r="D47" s="245" t="s">
        <v>60</v>
      </c>
      <c r="E47" s="214">
        <v>2007</v>
      </c>
      <c r="F47" s="259">
        <v>31.35</v>
      </c>
      <c r="G47" s="208"/>
      <c r="H47" s="217"/>
      <c r="I47" s="223">
        <v>50</v>
      </c>
    </row>
    <row r="48" spans="1:9" ht="15" customHeight="1">
      <c r="A48" s="246"/>
      <c r="B48" s="246"/>
      <c r="C48" s="205"/>
      <c r="D48" s="247"/>
      <c r="E48" s="207"/>
      <c r="F48" s="259"/>
      <c r="G48" s="208"/>
      <c r="H48" s="217"/>
      <c r="I48" s="242"/>
    </row>
    <row r="49" spans="1:9" ht="15" customHeight="1">
      <c r="A49" s="703" t="s">
        <v>74</v>
      </c>
      <c r="B49" s="704"/>
      <c r="C49" s="205"/>
      <c r="D49" s="206"/>
      <c r="E49" s="207"/>
      <c r="F49" s="259"/>
      <c r="G49" s="208"/>
      <c r="H49" s="217"/>
      <c r="I49" s="242"/>
    </row>
    <row r="50" spans="1:9" ht="15.75" customHeight="1">
      <c r="A50" s="211">
        <v>1</v>
      </c>
      <c r="B50" s="212">
        <v>24</v>
      </c>
      <c r="C50" s="225" t="s">
        <v>75</v>
      </c>
      <c r="D50" s="35" t="s">
        <v>60</v>
      </c>
      <c r="E50" s="214">
        <v>2008</v>
      </c>
      <c r="F50" s="259">
        <v>29.12</v>
      </c>
      <c r="G50" s="216"/>
      <c r="H50" s="217"/>
      <c r="I50" s="218">
        <v>50</v>
      </c>
    </row>
    <row r="51" spans="1:9" ht="12.75" customHeight="1">
      <c r="A51" s="211">
        <v>2</v>
      </c>
      <c r="B51" s="212">
        <v>25</v>
      </c>
      <c r="C51" s="225" t="s">
        <v>77</v>
      </c>
      <c r="D51" s="35" t="s">
        <v>46</v>
      </c>
      <c r="E51" s="214">
        <v>2007</v>
      </c>
      <c r="F51" s="259">
        <v>29.78</v>
      </c>
      <c r="G51" s="208"/>
      <c r="H51" s="217"/>
      <c r="I51" s="223">
        <v>35</v>
      </c>
    </row>
    <row r="52" spans="1:9" ht="15" customHeight="1">
      <c r="A52" s="211">
        <v>3</v>
      </c>
      <c r="B52" s="212">
        <v>23</v>
      </c>
      <c r="C52" s="225" t="s">
        <v>76</v>
      </c>
      <c r="D52" s="35" t="s">
        <v>56</v>
      </c>
      <c r="E52" s="214">
        <v>2007</v>
      </c>
      <c r="F52" s="259">
        <v>31.02</v>
      </c>
      <c r="G52" s="208"/>
      <c r="H52" s="217"/>
      <c r="I52" s="223">
        <v>25</v>
      </c>
    </row>
    <row r="53" spans="1:9" ht="15.45" customHeight="1">
      <c r="A53" s="211">
        <v>4</v>
      </c>
      <c r="B53" s="212">
        <v>26</v>
      </c>
      <c r="C53" s="225" t="s">
        <v>78</v>
      </c>
      <c r="D53" s="35" t="s">
        <v>17</v>
      </c>
      <c r="E53" s="214">
        <v>2007</v>
      </c>
      <c r="F53" s="260">
        <v>31.84</v>
      </c>
      <c r="G53" s="208"/>
      <c r="H53" s="217"/>
      <c r="I53" s="223">
        <v>20</v>
      </c>
    </row>
    <row r="54" spans="1:9" ht="15.75" customHeight="1">
      <c r="A54" s="211">
        <v>5</v>
      </c>
      <c r="B54" s="212">
        <v>27</v>
      </c>
      <c r="C54" s="225" t="s">
        <v>82</v>
      </c>
      <c r="D54" s="35" t="s">
        <v>20</v>
      </c>
      <c r="E54" s="214">
        <v>2008</v>
      </c>
      <c r="F54" s="260">
        <v>34.21</v>
      </c>
      <c r="G54" s="235"/>
      <c r="H54" s="217"/>
      <c r="I54" s="223">
        <v>16</v>
      </c>
    </row>
    <row r="55" spans="1:9" ht="15" customHeight="1">
      <c r="A55" s="226"/>
      <c r="B55" s="231"/>
      <c r="C55" s="232"/>
      <c r="D55" s="233"/>
      <c r="E55" s="234"/>
      <c r="F55" s="259"/>
      <c r="G55" s="208"/>
      <c r="H55" s="217"/>
      <c r="I55" s="237"/>
    </row>
    <row r="56" spans="1:9" ht="13.8" customHeight="1">
      <c r="A56" s="703" t="s">
        <v>83</v>
      </c>
      <c r="B56" s="704"/>
      <c r="C56" s="205"/>
      <c r="D56" s="206"/>
      <c r="E56" s="207"/>
      <c r="F56" s="259"/>
      <c r="G56" s="208"/>
      <c r="H56" s="217"/>
      <c r="I56" s="242"/>
    </row>
    <row r="57" spans="1:9" ht="15" customHeight="1">
      <c r="A57" s="229" t="s">
        <v>43</v>
      </c>
      <c r="B57" s="212">
        <v>4</v>
      </c>
      <c r="C57" s="225" t="s">
        <v>84</v>
      </c>
      <c r="D57" s="35" t="s">
        <v>85</v>
      </c>
      <c r="E57" s="214">
        <v>2006</v>
      </c>
      <c r="F57" s="259">
        <v>32.78</v>
      </c>
      <c r="G57" s="235"/>
      <c r="H57" s="217"/>
      <c r="I57" s="218">
        <v>50</v>
      </c>
    </row>
    <row r="58" spans="1:9" ht="15" customHeight="1">
      <c r="A58" s="211">
        <v>2</v>
      </c>
      <c r="B58" s="212">
        <v>8</v>
      </c>
      <c r="C58" s="225" t="s">
        <v>87</v>
      </c>
      <c r="D58" s="35" t="s">
        <v>46</v>
      </c>
      <c r="E58" s="214">
        <v>2005</v>
      </c>
      <c r="F58" s="259">
        <v>33.979999999999997</v>
      </c>
      <c r="G58" s="208"/>
      <c r="H58" s="217"/>
      <c r="I58" s="223">
        <v>35</v>
      </c>
    </row>
    <row r="59" spans="1:9" ht="15" customHeight="1">
      <c r="A59" s="211">
        <v>3</v>
      </c>
      <c r="B59" s="212">
        <v>10</v>
      </c>
      <c r="C59" s="225" t="s">
        <v>89</v>
      </c>
      <c r="D59" s="35" t="s">
        <v>20</v>
      </c>
      <c r="E59" s="214">
        <v>2006</v>
      </c>
      <c r="F59" s="259">
        <v>34.880000000000003</v>
      </c>
      <c r="G59" s="208"/>
      <c r="H59" s="217"/>
      <c r="I59" s="223">
        <v>25</v>
      </c>
    </row>
    <row r="60" spans="1:9" ht="15.75" customHeight="1">
      <c r="A60" s="211">
        <v>4</v>
      </c>
      <c r="B60" s="212">
        <v>9</v>
      </c>
      <c r="C60" s="225" t="s">
        <v>94</v>
      </c>
      <c r="D60" s="245" t="s">
        <v>20</v>
      </c>
      <c r="E60" s="214">
        <v>2006</v>
      </c>
      <c r="F60" s="259">
        <v>36.15</v>
      </c>
      <c r="G60" s="208"/>
      <c r="H60" s="217"/>
      <c r="I60" s="223">
        <v>20</v>
      </c>
    </row>
    <row r="61" spans="1:9" ht="12" customHeight="1">
      <c r="A61" s="211">
        <v>5</v>
      </c>
      <c r="B61" s="212">
        <v>11</v>
      </c>
      <c r="C61" s="225" t="s">
        <v>95</v>
      </c>
      <c r="D61" s="245" t="s">
        <v>96</v>
      </c>
      <c r="E61" s="214">
        <v>2005</v>
      </c>
      <c r="F61" s="259">
        <v>36.35</v>
      </c>
      <c r="G61" s="208"/>
      <c r="H61" s="217"/>
      <c r="I61" s="223">
        <v>16</v>
      </c>
    </row>
    <row r="62" spans="1:9" ht="15" customHeight="1">
      <c r="A62" s="229" t="s">
        <v>259</v>
      </c>
      <c r="B62" s="212">
        <v>6</v>
      </c>
      <c r="C62" s="225" t="s">
        <v>88</v>
      </c>
      <c r="D62" s="35" t="s">
        <v>22</v>
      </c>
      <c r="E62" s="214">
        <v>2006</v>
      </c>
      <c r="F62" s="259">
        <v>36.36</v>
      </c>
      <c r="G62" s="208"/>
      <c r="H62" s="217"/>
      <c r="I62" s="223">
        <v>12</v>
      </c>
    </row>
    <row r="63" spans="1:9" ht="13.5" customHeight="1">
      <c r="A63" s="229" t="s">
        <v>254</v>
      </c>
      <c r="B63" s="212">
        <f>B62+1</f>
        <v>7</v>
      </c>
      <c r="C63" s="225" t="s">
        <v>90</v>
      </c>
      <c r="D63" s="245" t="s">
        <v>91</v>
      </c>
      <c r="E63" s="214">
        <v>2006</v>
      </c>
      <c r="F63" s="259">
        <v>36.78</v>
      </c>
      <c r="G63" s="235"/>
      <c r="H63" s="217"/>
      <c r="I63" s="223">
        <v>10</v>
      </c>
    </row>
    <row r="64" spans="1:9" ht="15.75" customHeight="1">
      <c r="A64" s="211">
        <v>8</v>
      </c>
      <c r="B64" s="212">
        <v>5</v>
      </c>
      <c r="C64" s="225" t="s">
        <v>98</v>
      </c>
      <c r="D64" s="35" t="s">
        <v>17</v>
      </c>
      <c r="E64" s="214">
        <v>2005</v>
      </c>
      <c r="F64" s="259">
        <v>41.67</v>
      </c>
      <c r="G64" s="208"/>
      <c r="H64" s="217"/>
      <c r="I64" s="223">
        <v>8</v>
      </c>
    </row>
    <row r="65" spans="1:9" ht="15" customHeight="1">
      <c r="A65" s="211">
        <v>9</v>
      </c>
      <c r="B65" s="212">
        <v>1</v>
      </c>
      <c r="C65" s="225" t="s">
        <v>97</v>
      </c>
      <c r="D65" s="245" t="s">
        <v>93</v>
      </c>
      <c r="E65" s="214">
        <v>2006</v>
      </c>
      <c r="F65" s="260">
        <v>46.59</v>
      </c>
      <c r="G65" s="208"/>
      <c r="H65" s="217"/>
      <c r="I65" s="218">
        <v>7</v>
      </c>
    </row>
    <row r="66" spans="1:9" ht="15.45" customHeight="1">
      <c r="A66" s="226"/>
      <c r="B66" s="212">
        <v>2</v>
      </c>
      <c r="C66" s="225" t="s">
        <v>92</v>
      </c>
      <c r="D66" s="35" t="s">
        <v>93</v>
      </c>
      <c r="E66" s="214">
        <v>2006</v>
      </c>
      <c r="F66" s="262" t="s">
        <v>86</v>
      </c>
      <c r="G66" s="208"/>
      <c r="H66" s="217"/>
      <c r="I66" s="263" t="s">
        <v>86</v>
      </c>
    </row>
    <row r="67" spans="1:9" ht="15" customHeight="1">
      <c r="A67" s="226"/>
      <c r="B67" s="212">
        <v>7</v>
      </c>
      <c r="C67" s="225" t="s">
        <v>99</v>
      </c>
      <c r="D67" s="35" t="s">
        <v>20</v>
      </c>
      <c r="E67" s="214">
        <v>2005</v>
      </c>
      <c r="F67" s="264" t="s">
        <v>49</v>
      </c>
      <c r="G67" s="208"/>
      <c r="H67" s="217"/>
      <c r="I67" s="265" t="s">
        <v>49</v>
      </c>
    </row>
    <row r="68" spans="1:9" ht="13.5" customHeight="1">
      <c r="A68" s="246"/>
      <c r="B68" s="246"/>
      <c r="C68" s="205"/>
      <c r="D68" s="247"/>
      <c r="E68" s="207"/>
      <c r="F68" s="259"/>
      <c r="G68" s="208"/>
      <c r="H68" s="217"/>
      <c r="I68" s="242"/>
    </row>
    <row r="69" spans="1:9" ht="13.5" customHeight="1">
      <c r="A69" s="703" t="s">
        <v>100</v>
      </c>
      <c r="B69" s="704"/>
      <c r="C69" s="205"/>
      <c r="D69" s="206"/>
      <c r="E69" s="207"/>
      <c r="F69" s="259"/>
      <c r="G69" s="208"/>
      <c r="H69" s="217"/>
      <c r="I69" s="242"/>
    </row>
    <row r="70" spans="1:9" ht="15.75" customHeight="1">
      <c r="A70" s="211">
        <v>1</v>
      </c>
      <c r="B70" s="225" t="s">
        <v>256</v>
      </c>
      <c r="C70" s="225" t="s">
        <v>101</v>
      </c>
      <c r="D70" s="35" t="s">
        <v>54</v>
      </c>
      <c r="E70" s="214">
        <v>2006</v>
      </c>
      <c r="F70" s="259">
        <v>33.9</v>
      </c>
      <c r="G70" s="208"/>
      <c r="H70" s="217"/>
      <c r="I70" s="218">
        <v>50</v>
      </c>
    </row>
    <row r="71" spans="1:9" ht="15" customHeight="1">
      <c r="A71" s="250"/>
      <c r="B71" s="231"/>
      <c r="C71" s="232"/>
      <c r="D71" s="233"/>
      <c r="E71" s="234"/>
      <c r="F71" s="259"/>
      <c r="G71" s="208"/>
      <c r="H71" s="217"/>
      <c r="I71" s="242"/>
    </row>
    <row r="72" spans="1:9" ht="15" customHeight="1">
      <c r="A72" s="703" t="s">
        <v>103</v>
      </c>
      <c r="B72" s="704"/>
      <c r="C72" s="205"/>
      <c r="D72" s="206"/>
      <c r="E72" s="207"/>
      <c r="F72" s="259"/>
      <c r="G72" s="208"/>
      <c r="H72" s="217"/>
      <c r="I72" s="242"/>
    </row>
    <row r="73" spans="1:9" ht="15" customHeight="1">
      <c r="A73" s="211">
        <v>1</v>
      </c>
      <c r="B73" s="212">
        <v>16</v>
      </c>
      <c r="C73" s="225" t="s">
        <v>108</v>
      </c>
      <c r="D73" s="35" t="s">
        <v>109</v>
      </c>
      <c r="E73" s="214">
        <v>2002</v>
      </c>
      <c r="F73" s="259">
        <v>32.24</v>
      </c>
      <c r="G73" s="208"/>
      <c r="H73" s="217"/>
      <c r="I73" s="218">
        <v>50</v>
      </c>
    </row>
    <row r="74" spans="1:9" ht="15" customHeight="1">
      <c r="A74" s="211">
        <v>2</v>
      </c>
      <c r="B74" s="212">
        <v>18</v>
      </c>
      <c r="C74" s="225" t="s">
        <v>104</v>
      </c>
      <c r="D74" s="35" t="s">
        <v>105</v>
      </c>
      <c r="E74" s="214">
        <v>1999</v>
      </c>
      <c r="F74" s="260">
        <v>32.28</v>
      </c>
      <c r="G74" s="208"/>
      <c r="H74" s="217"/>
      <c r="I74" s="223">
        <v>35</v>
      </c>
    </row>
    <row r="75" spans="1:9" ht="13.5" customHeight="1">
      <c r="A75" s="211">
        <v>3</v>
      </c>
      <c r="B75" s="212">
        <v>15</v>
      </c>
      <c r="C75" s="225" t="s">
        <v>106</v>
      </c>
      <c r="D75" s="35" t="s">
        <v>91</v>
      </c>
      <c r="E75" s="214">
        <v>2002</v>
      </c>
      <c r="F75" s="259">
        <v>33.6</v>
      </c>
      <c r="G75" s="235"/>
      <c r="H75" s="217"/>
      <c r="I75" s="223">
        <v>25</v>
      </c>
    </row>
    <row r="76" spans="1:9" ht="15" customHeight="1">
      <c r="A76" s="211">
        <v>4</v>
      </c>
      <c r="B76" s="212">
        <v>19</v>
      </c>
      <c r="C76" s="225" t="s">
        <v>107</v>
      </c>
      <c r="D76" s="245" t="s">
        <v>20</v>
      </c>
      <c r="E76" s="214">
        <v>2001</v>
      </c>
      <c r="F76" s="259">
        <v>34</v>
      </c>
      <c r="G76" s="208"/>
      <c r="H76" s="217"/>
      <c r="I76" s="223">
        <v>20</v>
      </c>
    </row>
    <row r="77" spans="1:9" ht="15" customHeight="1">
      <c r="A77" s="211">
        <v>5</v>
      </c>
      <c r="B77" s="212">
        <v>13</v>
      </c>
      <c r="C77" s="225" t="s">
        <v>110</v>
      </c>
      <c r="D77" s="35" t="s">
        <v>54</v>
      </c>
      <c r="E77" s="214">
        <v>2004</v>
      </c>
      <c r="F77" s="259">
        <v>34.15</v>
      </c>
      <c r="G77" s="208"/>
      <c r="H77" s="217"/>
      <c r="I77" s="223">
        <v>16</v>
      </c>
    </row>
    <row r="78" spans="1:9" ht="15" customHeight="1">
      <c r="A78" s="211">
        <v>6</v>
      </c>
      <c r="B78" s="212">
        <v>17</v>
      </c>
      <c r="C78" s="225" t="s">
        <v>111</v>
      </c>
      <c r="D78" s="35" t="s">
        <v>20</v>
      </c>
      <c r="E78" s="214">
        <v>2003</v>
      </c>
      <c r="F78" s="259">
        <v>35.24</v>
      </c>
      <c r="G78" s="208"/>
      <c r="H78" s="217"/>
      <c r="I78" s="223">
        <v>12</v>
      </c>
    </row>
    <row r="79" spans="1:9" ht="13.5" customHeight="1">
      <c r="A79" s="211">
        <v>7</v>
      </c>
      <c r="B79" s="212">
        <v>14</v>
      </c>
      <c r="C79" s="225" t="s">
        <v>112</v>
      </c>
      <c r="D79" s="245" t="s">
        <v>105</v>
      </c>
      <c r="E79" s="214">
        <v>2002</v>
      </c>
      <c r="F79" s="259">
        <v>35.5</v>
      </c>
      <c r="G79" s="208"/>
      <c r="H79" s="217"/>
      <c r="I79" s="223">
        <v>10</v>
      </c>
    </row>
    <row r="80" spans="1:9" ht="13.5" customHeight="1">
      <c r="A80" s="250"/>
      <c r="B80" s="231"/>
      <c r="C80" s="232"/>
      <c r="D80" s="233"/>
      <c r="E80" s="234"/>
      <c r="F80" s="259"/>
      <c r="G80" s="208"/>
      <c r="H80" s="217"/>
      <c r="I80" s="242"/>
    </row>
    <row r="81" spans="1:9" ht="15.75" customHeight="1">
      <c r="A81" s="703" t="s">
        <v>120</v>
      </c>
      <c r="B81" s="704"/>
      <c r="C81" s="205"/>
      <c r="D81" s="206"/>
      <c r="E81" s="207"/>
      <c r="F81" s="259"/>
      <c r="G81" s="208"/>
      <c r="H81" s="217"/>
      <c r="I81" s="237"/>
    </row>
    <row r="82" spans="1:9" ht="15" customHeight="1">
      <c r="A82" s="229" t="s">
        <v>43</v>
      </c>
      <c r="B82" s="212">
        <v>32</v>
      </c>
      <c r="C82" s="225" t="s">
        <v>121</v>
      </c>
      <c r="D82" s="35" t="s">
        <v>122</v>
      </c>
      <c r="E82" s="214">
        <v>2000</v>
      </c>
      <c r="F82" s="266">
        <v>30.67</v>
      </c>
      <c r="G82" s="267"/>
      <c r="H82" s="217"/>
      <c r="I82" s="218">
        <v>50</v>
      </c>
    </row>
    <row r="83" spans="1:9" ht="12.75" customHeight="1">
      <c r="A83" s="211">
        <v>2</v>
      </c>
      <c r="B83" s="212">
        <v>28</v>
      </c>
      <c r="C83" s="225" t="s">
        <v>127</v>
      </c>
      <c r="D83" s="35" t="s">
        <v>109</v>
      </c>
      <c r="E83" s="214">
        <v>1999</v>
      </c>
      <c r="F83" s="259">
        <v>30.79</v>
      </c>
      <c r="G83" s="208"/>
      <c r="H83" s="217"/>
      <c r="I83" s="223">
        <v>35</v>
      </c>
    </row>
    <row r="84" spans="1:9" ht="12.75" customHeight="1">
      <c r="A84" s="211">
        <v>3</v>
      </c>
      <c r="B84" s="212">
        <v>33</v>
      </c>
      <c r="C84" s="225" t="s">
        <v>133</v>
      </c>
      <c r="D84" s="35" t="s">
        <v>20</v>
      </c>
      <c r="E84" s="214">
        <v>2002</v>
      </c>
      <c r="F84" s="266">
        <v>31.08</v>
      </c>
      <c r="G84" s="208"/>
      <c r="H84" s="217"/>
      <c r="I84" s="223">
        <v>25</v>
      </c>
    </row>
    <row r="85" spans="1:9" ht="15.45" customHeight="1">
      <c r="A85" s="211">
        <v>4</v>
      </c>
      <c r="B85" s="212">
        <v>20</v>
      </c>
      <c r="C85" s="225" t="s">
        <v>123</v>
      </c>
      <c r="D85" s="35" t="s">
        <v>124</v>
      </c>
      <c r="E85" s="214">
        <v>2002</v>
      </c>
      <c r="F85" s="259">
        <v>31.26</v>
      </c>
      <c r="G85" s="208"/>
      <c r="H85" s="217"/>
      <c r="I85" s="223">
        <v>20</v>
      </c>
    </row>
    <row r="86" spans="1:9" ht="15" customHeight="1">
      <c r="A86" s="211">
        <v>5</v>
      </c>
      <c r="B86" s="212">
        <v>23</v>
      </c>
      <c r="C86" s="225" t="s">
        <v>125</v>
      </c>
      <c r="D86" s="35" t="s">
        <v>126</v>
      </c>
      <c r="E86" s="214">
        <v>2000</v>
      </c>
      <c r="F86" s="259">
        <v>31.59</v>
      </c>
      <c r="G86" s="208"/>
      <c r="H86" s="217"/>
      <c r="I86" s="223">
        <v>16</v>
      </c>
    </row>
    <row r="87" spans="1:9" ht="13.5" customHeight="1">
      <c r="A87" s="211">
        <v>6</v>
      </c>
      <c r="B87" s="212">
        <v>27</v>
      </c>
      <c r="C87" s="225" t="s">
        <v>131</v>
      </c>
      <c r="D87" s="35" t="s">
        <v>132</v>
      </c>
      <c r="E87" s="214">
        <v>2002</v>
      </c>
      <c r="F87" s="259">
        <v>31.93</v>
      </c>
      <c r="G87" s="208"/>
      <c r="H87" s="217"/>
      <c r="I87" s="223">
        <v>12</v>
      </c>
    </row>
    <row r="88" spans="1:9" ht="15" customHeight="1">
      <c r="A88" s="211">
        <v>7</v>
      </c>
      <c r="B88" s="212">
        <v>30</v>
      </c>
      <c r="C88" s="225" t="s">
        <v>128</v>
      </c>
      <c r="D88" s="35" t="s">
        <v>85</v>
      </c>
      <c r="E88" s="214">
        <v>2004</v>
      </c>
      <c r="F88" s="266">
        <v>32.270000000000003</v>
      </c>
      <c r="G88" s="208"/>
      <c r="H88" s="217"/>
      <c r="I88" s="223">
        <v>10</v>
      </c>
    </row>
    <row r="89" spans="1:9" ht="15" customHeight="1">
      <c r="A89" s="211">
        <v>8</v>
      </c>
      <c r="B89" s="212">
        <v>24</v>
      </c>
      <c r="C89" s="225" t="s">
        <v>130</v>
      </c>
      <c r="D89" s="35" t="s">
        <v>109</v>
      </c>
      <c r="E89" s="214">
        <v>2002</v>
      </c>
      <c r="F89" s="260">
        <v>32.31</v>
      </c>
      <c r="G89" s="208"/>
      <c r="H89" s="217"/>
      <c r="I89" s="223">
        <v>8</v>
      </c>
    </row>
    <row r="90" spans="1:9" ht="12.75" customHeight="1">
      <c r="A90" s="211">
        <v>9</v>
      </c>
      <c r="B90" s="212">
        <v>21</v>
      </c>
      <c r="C90" s="225" t="s">
        <v>129</v>
      </c>
      <c r="D90" s="35" t="s">
        <v>22</v>
      </c>
      <c r="E90" s="214">
        <v>2003</v>
      </c>
      <c r="F90" s="259">
        <v>32.92</v>
      </c>
      <c r="G90" s="267"/>
      <c r="H90" s="217"/>
      <c r="I90" s="218">
        <v>7</v>
      </c>
    </row>
    <row r="91" spans="1:9" ht="15.75" customHeight="1">
      <c r="A91" s="211">
        <v>10</v>
      </c>
      <c r="B91" s="212">
        <v>22</v>
      </c>
      <c r="C91" s="225" t="s">
        <v>138</v>
      </c>
      <c r="D91" s="35" t="s">
        <v>17</v>
      </c>
      <c r="E91" s="214">
        <v>2003</v>
      </c>
      <c r="F91" s="259">
        <v>33.89</v>
      </c>
      <c r="G91" s="216"/>
      <c r="H91" s="217"/>
      <c r="I91" s="223">
        <v>6</v>
      </c>
    </row>
    <row r="92" spans="1:9" ht="15" customHeight="1">
      <c r="A92" s="229" t="s">
        <v>260</v>
      </c>
      <c r="B92" s="212">
        <v>26</v>
      </c>
      <c r="C92" s="225" t="s">
        <v>137</v>
      </c>
      <c r="D92" s="35" t="s">
        <v>22</v>
      </c>
      <c r="E92" s="214">
        <v>2003</v>
      </c>
      <c r="F92" s="259">
        <v>36.049999999999997</v>
      </c>
      <c r="G92" s="208"/>
      <c r="H92" s="217"/>
      <c r="I92" s="223">
        <v>5</v>
      </c>
    </row>
    <row r="93" spans="1:9" ht="15" customHeight="1">
      <c r="A93" s="211">
        <v>12</v>
      </c>
      <c r="B93" s="212">
        <v>29</v>
      </c>
      <c r="C93" s="225" t="s">
        <v>139</v>
      </c>
      <c r="D93" s="35" t="s">
        <v>20</v>
      </c>
      <c r="E93" s="214">
        <v>2002</v>
      </c>
      <c r="F93" s="259">
        <v>36.049999999999997</v>
      </c>
      <c r="G93" s="208"/>
      <c r="H93" s="217"/>
      <c r="I93" s="223">
        <v>4</v>
      </c>
    </row>
    <row r="94" spans="1:9" ht="15" customHeight="1">
      <c r="A94" s="226"/>
      <c r="B94" s="212">
        <v>25</v>
      </c>
      <c r="C94" s="225" t="s">
        <v>136</v>
      </c>
      <c r="D94" s="35" t="s">
        <v>46</v>
      </c>
      <c r="E94" s="214">
        <v>2004</v>
      </c>
      <c r="F94" s="262" t="s">
        <v>18</v>
      </c>
      <c r="G94" s="267"/>
      <c r="H94" s="217"/>
      <c r="I94" s="263" t="s">
        <v>18</v>
      </c>
    </row>
    <row r="95" spans="1:9" ht="15" customHeight="1">
      <c r="A95" s="229"/>
      <c r="B95" s="212">
        <v>31</v>
      </c>
      <c r="C95" s="225" t="s">
        <v>134</v>
      </c>
      <c r="D95" s="35" t="s">
        <v>20</v>
      </c>
      <c r="E95" s="214">
        <v>2000</v>
      </c>
      <c r="F95" s="264" t="s">
        <v>18</v>
      </c>
      <c r="G95" s="267"/>
      <c r="H95" s="217"/>
      <c r="I95" s="265" t="s">
        <v>18</v>
      </c>
    </row>
    <row r="96" spans="1:9" ht="15" customHeight="1">
      <c r="A96" s="226"/>
      <c r="B96" s="231"/>
      <c r="C96" s="232"/>
      <c r="D96" s="233"/>
      <c r="E96" s="234"/>
      <c r="F96" s="267"/>
      <c r="G96" s="267"/>
      <c r="H96" s="217"/>
      <c r="I96" s="242"/>
    </row>
    <row r="97" spans="1:9" ht="15" customHeight="1">
      <c r="A97" s="703" t="s">
        <v>142</v>
      </c>
      <c r="B97" s="705"/>
      <c r="C97" s="205"/>
      <c r="D97" s="206"/>
      <c r="E97" s="207"/>
      <c r="F97" s="267"/>
      <c r="G97" s="267"/>
      <c r="H97" s="217"/>
      <c r="I97" s="242"/>
    </row>
    <row r="98" spans="1:9" ht="15" customHeight="1">
      <c r="A98" s="211">
        <v>1</v>
      </c>
      <c r="B98" s="212">
        <v>34</v>
      </c>
      <c r="C98" s="243" t="s">
        <v>143</v>
      </c>
      <c r="D98" s="245" t="s">
        <v>85</v>
      </c>
      <c r="E98" s="244">
        <v>1996</v>
      </c>
      <c r="F98" s="266">
        <v>34.049999999999997</v>
      </c>
      <c r="G98" s="267"/>
      <c r="H98" s="217"/>
      <c r="I98" s="223">
        <v>50</v>
      </c>
    </row>
    <row r="99" spans="1:9" ht="15" customHeight="1">
      <c r="A99" s="226"/>
      <c r="B99" s="212">
        <v>35</v>
      </c>
      <c r="C99" s="243" t="s">
        <v>147</v>
      </c>
      <c r="D99" s="35" t="s">
        <v>22</v>
      </c>
      <c r="E99" s="244">
        <v>1993</v>
      </c>
      <c r="F99" s="264" t="s">
        <v>18</v>
      </c>
      <c r="G99" s="267"/>
      <c r="H99" s="217"/>
      <c r="I99" s="263" t="s">
        <v>18</v>
      </c>
    </row>
    <row r="100" spans="1:9" ht="15" customHeight="1">
      <c r="A100" s="226"/>
      <c r="B100" s="231"/>
      <c r="C100" s="232"/>
      <c r="D100" s="233"/>
      <c r="E100" s="234"/>
      <c r="F100" s="267"/>
      <c r="G100" s="267"/>
      <c r="H100" s="217"/>
      <c r="I100" s="268"/>
    </row>
    <row r="101" spans="1:9" ht="15" customHeight="1">
      <c r="A101" s="703" t="s">
        <v>150</v>
      </c>
      <c r="B101" s="704"/>
      <c r="C101" s="205"/>
      <c r="D101" s="206"/>
      <c r="E101" s="207"/>
      <c r="F101" s="267"/>
      <c r="G101" s="267"/>
      <c r="H101" s="217"/>
      <c r="I101" s="242"/>
    </row>
    <row r="102" spans="1:9" ht="15" customHeight="1">
      <c r="A102" s="211">
        <v>1</v>
      </c>
      <c r="B102" s="212">
        <v>39</v>
      </c>
      <c r="C102" s="225" t="s">
        <v>156</v>
      </c>
      <c r="D102" s="35" t="s">
        <v>46</v>
      </c>
      <c r="E102" s="214">
        <v>1976</v>
      </c>
      <c r="F102" s="266">
        <v>30.38</v>
      </c>
      <c r="G102" s="267"/>
      <c r="H102" s="217"/>
      <c r="I102" s="218">
        <v>50</v>
      </c>
    </row>
    <row r="103" spans="1:9" ht="15" customHeight="1">
      <c r="A103" s="211">
        <v>2</v>
      </c>
      <c r="B103" s="212">
        <v>37</v>
      </c>
      <c r="C103" s="225" t="s">
        <v>151</v>
      </c>
      <c r="D103" s="35" t="s">
        <v>105</v>
      </c>
      <c r="E103" s="214">
        <v>1991</v>
      </c>
      <c r="F103" s="266">
        <v>31.08</v>
      </c>
      <c r="G103" s="267"/>
      <c r="H103" s="217"/>
      <c r="I103" s="223">
        <v>35</v>
      </c>
    </row>
    <row r="104" spans="1:9" ht="15" customHeight="1">
      <c r="A104" s="229" t="s">
        <v>258</v>
      </c>
      <c r="B104" s="212">
        <v>36</v>
      </c>
      <c r="C104" s="243" t="s">
        <v>152</v>
      </c>
      <c r="D104" s="245" t="s">
        <v>153</v>
      </c>
      <c r="E104" s="244">
        <v>1995</v>
      </c>
      <c r="F104" s="266">
        <v>31.98</v>
      </c>
      <c r="G104" s="267"/>
      <c r="H104" s="217"/>
      <c r="I104" s="223">
        <v>25</v>
      </c>
    </row>
    <row r="105" spans="1:9" ht="12.75" customHeight="1">
      <c r="A105" s="211">
        <v>4</v>
      </c>
      <c r="B105" s="212">
        <v>38</v>
      </c>
      <c r="C105" s="225" t="s">
        <v>154</v>
      </c>
      <c r="D105" s="35" t="s">
        <v>105</v>
      </c>
      <c r="E105" s="214">
        <v>1990</v>
      </c>
      <c r="F105" s="266">
        <v>33.340000000000003</v>
      </c>
      <c r="G105" s="267"/>
      <c r="H105" s="217"/>
      <c r="I105" s="223">
        <v>20</v>
      </c>
    </row>
  </sheetData>
  <mergeCells count="15">
    <mergeCell ref="A40:B40"/>
    <mergeCell ref="A46:B46"/>
    <mergeCell ref="A49:B49"/>
    <mergeCell ref="A101:B101"/>
    <mergeCell ref="A56:B56"/>
    <mergeCell ref="A69:B69"/>
    <mergeCell ref="A72:B72"/>
    <mergeCell ref="A81:B81"/>
    <mergeCell ref="A97:B97"/>
    <mergeCell ref="A33:B33"/>
    <mergeCell ref="A2:I2"/>
    <mergeCell ref="A3:I3"/>
    <mergeCell ref="A15:B15"/>
    <mergeCell ref="A24:B24"/>
    <mergeCell ref="A27:B27"/>
  </mergeCells>
  <pageMargins left="0.31496099999999999" right="0.31496099999999999" top="0.78740200000000005" bottom="0.78740200000000005" header="0.31496099999999999" footer="0.31496099999999999"/>
  <pageSetup orientation="portrait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4"/>
  <sheetViews>
    <sheetView showGridLines="0" workbookViewId="0"/>
  </sheetViews>
  <sheetFormatPr defaultColWidth="8.88671875" defaultRowHeight="13.5" customHeight="1"/>
  <cols>
    <col min="1" max="1" width="7" style="269" customWidth="1"/>
    <col min="2" max="2" width="7.6640625" style="269" customWidth="1"/>
    <col min="3" max="3" width="25.33203125" style="269" customWidth="1"/>
    <col min="4" max="4" width="44.21875" style="269" customWidth="1"/>
    <col min="5" max="5" width="7.44140625" style="269" customWidth="1"/>
    <col min="6" max="8" width="10.6640625" style="269" customWidth="1"/>
    <col min="9" max="9" width="8.21875" style="269" customWidth="1"/>
    <col min="10" max="10" width="8.88671875" style="269" customWidth="1"/>
    <col min="11" max="16384" width="8.88671875" style="269"/>
  </cols>
  <sheetData>
    <row r="1" spans="1:9" ht="56.25" customHeight="1">
      <c r="A1" s="270"/>
      <c r="B1" s="187"/>
      <c r="C1" s="187"/>
      <c r="D1" s="187"/>
      <c r="E1" s="187"/>
      <c r="F1" s="271"/>
      <c r="G1" s="271"/>
      <c r="H1" s="272"/>
      <c r="I1" s="187"/>
    </row>
    <row r="2" spans="1:9" ht="18.75" customHeight="1">
      <c r="A2" s="706" t="s">
        <v>11</v>
      </c>
      <c r="B2" s="707"/>
      <c r="C2" s="707"/>
      <c r="D2" s="707"/>
      <c r="E2" s="707"/>
      <c r="F2" s="707"/>
      <c r="G2" s="707"/>
      <c r="H2" s="707"/>
      <c r="I2" s="707"/>
    </row>
    <row r="3" spans="1:9" ht="30" customHeight="1">
      <c r="A3" s="714" t="s">
        <v>163</v>
      </c>
      <c r="B3" s="715"/>
      <c r="C3" s="715"/>
      <c r="D3" s="715"/>
      <c r="E3" s="715"/>
      <c r="F3" s="715"/>
      <c r="G3" s="715"/>
      <c r="H3" s="715"/>
      <c r="I3" s="716"/>
    </row>
    <row r="4" spans="1:9" ht="11.25" customHeight="1">
      <c r="A4" s="273"/>
      <c r="B4" s="191"/>
      <c r="C4" s="191"/>
      <c r="D4" s="191"/>
      <c r="E4" s="191"/>
      <c r="F4" s="191"/>
      <c r="G4" s="191"/>
      <c r="H4" s="274"/>
      <c r="I4" s="191"/>
    </row>
    <row r="5" spans="1:9" ht="13.5" customHeight="1">
      <c r="A5" s="62" t="s">
        <v>164</v>
      </c>
      <c r="B5" s="275"/>
      <c r="C5" s="275"/>
      <c r="D5" s="276" t="s">
        <v>261</v>
      </c>
      <c r="E5" s="197"/>
      <c r="F5" s="196"/>
      <c r="G5" s="196"/>
      <c r="H5" s="277"/>
      <c r="I5" s="197"/>
    </row>
    <row r="6" spans="1:9" ht="15.75" customHeight="1">
      <c r="A6" s="62" t="s">
        <v>166</v>
      </c>
      <c r="B6" s="197"/>
      <c r="C6" s="197"/>
      <c r="D6" s="62" t="s">
        <v>167</v>
      </c>
      <c r="E6" s="197"/>
      <c r="F6" s="196"/>
      <c r="G6" s="196"/>
      <c r="H6" s="277"/>
      <c r="I6" s="197"/>
    </row>
    <row r="7" spans="1:9" ht="15" customHeight="1">
      <c r="A7" s="62" t="s">
        <v>168</v>
      </c>
      <c r="B7" s="197"/>
      <c r="C7" s="197"/>
      <c r="D7" s="62" t="s">
        <v>242</v>
      </c>
      <c r="E7" s="197"/>
      <c r="F7" s="196"/>
      <c r="G7" s="196"/>
      <c r="H7" s="277"/>
      <c r="I7" s="197"/>
    </row>
    <row r="8" spans="1:9" ht="15.75" customHeight="1">
      <c r="A8" s="62" t="s">
        <v>170</v>
      </c>
      <c r="B8" s="197"/>
      <c r="C8" s="197"/>
      <c r="D8" s="62" t="s">
        <v>243</v>
      </c>
      <c r="E8" s="197"/>
      <c r="F8" s="196"/>
      <c r="G8" s="196"/>
      <c r="H8" s="277"/>
      <c r="I8" s="197"/>
    </row>
    <row r="9" spans="1:9" ht="15.75" customHeight="1">
      <c r="A9" s="62" t="s">
        <v>244</v>
      </c>
      <c r="B9" s="197"/>
      <c r="C9" s="197"/>
      <c r="D9" s="275"/>
      <c r="E9" s="196"/>
      <c r="F9" s="278"/>
      <c r="G9" s="278"/>
      <c r="H9" s="279"/>
      <c r="I9" s="197"/>
    </row>
    <row r="10" spans="1:9" ht="15.75" customHeight="1">
      <c r="A10" s="62" t="s">
        <v>245</v>
      </c>
      <c r="B10" s="197"/>
      <c r="C10" s="197"/>
      <c r="D10" s="275"/>
      <c r="E10" s="196"/>
      <c r="F10" s="278"/>
      <c r="G10" s="278"/>
      <c r="H10" s="279"/>
      <c r="I10" s="197"/>
    </row>
    <row r="11" spans="1:9" ht="15.75" customHeight="1">
      <c r="A11" s="62" t="s">
        <v>174</v>
      </c>
      <c r="B11" s="197"/>
      <c r="C11" s="197"/>
      <c r="D11" s="62" t="s">
        <v>262</v>
      </c>
      <c r="E11" s="197"/>
      <c r="F11" s="196"/>
      <c r="G11" s="196"/>
      <c r="H11" s="277"/>
      <c r="I11" s="197"/>
    </row>
    <row r="12" spans="1:9" ht="15.75" customHeight="1">
      <c r="A12" s="62" t="s">
        <v>176</v>
      </c>
      <c r="B12" s="197"/>
      <c r="C12" s="197"/>
      <c r="D12" s="62" t="s">
        <v>263</v>
      </c>
      <c r="E12" s="197"/>
      <c r="F12" s="196"/>
      <c r="G12" s="196"/>
      <c r="H12" s="277"/>
      <c r="I12" s="197"/>
    </row>
    <row r="13" spans="1:9" ht="7.95" customHeight="1">
      <c r="A13" s="280"/>
      <c r="B13" s="280"/>
      <c r="C13" s="280"/>
      <c r="D13" s="280"/>
      <c r="E13" s="280"/>
      <c r="F13" s="202"/>
      <c r="G13" s="202"/>
      <c r="H13" s="202"/>
      <c r="I13" s="281"/>
    </row>
    <row r="14" spans="1:9" ht="14.25" customHeight="1">
      <c r="A14" s="282" t="s">
        <v>1</v>
      </c>
      <c r="B14" s="282" t="s">
        <v>180</v>
      </c>
      <c r="C14" s="282" t="s">
        <v>2</v>
      </c>
      <c r="D14" s="282" t="s">
        <v>3</v>
      </c>
      <c r="E14" s="282" t="s">
        <v>4</v>
      </c>
      <c r="F14" s="282" t="s">
        <v>248</v>
      </c>
      <c r="G14" s="282" t="s">
        <v>249</v>
      </c>
      <c r="H14" s="283" t="s">
        <v>250</v>
      </c>
      <c r="I14" s="204" t="s">
        <v>1</v>
      </c>
    </row>
    <row r="15" spans="1:9" ht="10.5" customHeight="1">
      <c r="A15" s="712" t="s">
        <v>15</v>
      </c>
      <c r="B15" s="713"/>
      <c r="C15" s="285"/>
      <c r="D15" s="286"/>
      <c r="E15" s="287"/>
      <c r="F15" s="288"/>
      <c r="G15" s="288"/>
      <c r="H15" s="289"/>
      <c r="I15" s="290"/>
    </row>
    <row r="16" spans="1:9" ht="15.75" customHeight="1">
      <c r="A16" s="291">
        <v>1</v>
      </c>
      <c r="B16" s="292">
        <v>1</v>
      </c>
      <c r="C16" s="293" t="s">
        <v>19</v>
      </c>
      <c r="D16" s="64" t="s">
        <v>20</v>
      </c>
      <c r="E16" s="294">
        <v>2009</v>
      </c>
      <c r="F16" s="295">
        <v>24.15</v>
      </c>
      <c r="G16" s="296">
        <v>24.26</v>
      </c>
      <c r="H16" s="297">
        <f t="shared" ref="H16:H22" si="0">SUM(F16:G16)</f>
        <v>48.41</v>
      </c>
      <c r="I16" s="218">
        <v>50</v>
      </c>
    </row>
    <row r="17" spans="1:9" ht="15" customHeight="1">
      <c r="A17" s="289">
        <v>2</v>
      </c>
      <c r="B17" s="292">
        <v>2</v>
      </c>
      <c r="C17" s="293" t="s">
        <v>21</v>
      </c>
      <c r="D17" s="64" t="s">
        <v>22</v>
      </c>
      <c r="E17" s="68">
        <v>2009</v>
      </c>
      <c r="F17" s="295">
        <v>24.35</v>
      </c>
      <c r="G17" s="296">
        <v>24.11</v>
      </c>
      <c r="H17" s="297">
        <f t="shared" si="0"/>
        <v>48.46</v>
      </c>
      <c r="I17" s="298">
        <v>35</v>
      </c>
    </row>
    <row r="18" spans="1:9" ht="15" customHeight="1">
      <c r="A18" s="289">
        <v>3</v>
      </c>
      <c r="B18" s="292">
        <v>6</v>
      </c>
      <c r="C18" s="293" t="s">
        <v>16</v>
      </c>
      <c r="D18" s="64" t="s">
        <v>17</v>
      </c>
      <c r="E18" s="68">
        <v>2011</v>
      </c>
      <c r="F18" s="299">
        <v>25.13</v>
      </c>
      <c r="G18" s="296">
        <v>25.05</v>
      </c>
      <c r="H18" s="297">
        <f t="shared" si="0"/>
        <v>50.18</v>
      </c>
      <c r="I18" s="298">
        <v>25</v>
      </c>
    </row>
    <row r="19" spans="1:9" ht="15.45" customHeight="1">
      <c r="A19" s="289">
        <v>4</v>
      </c>
      <c r="B19" s="292">
        <v>5</v>
      </c>
      <c r="C19" s="293" t="s">
        <v>25</v>
      </c>
      <c r="D19" s="64" t="s">
        <v>22</v>
      </c>
      <c r="E19" s="294">
        <v>2011</v>
      </c>
      <c r="F19" s="299">
        <v>26.14</v>
      </c>
      <c r="G19" s="296">
        <v>26</v>
      </c>
      <c r="H19" s="297">
        <f t="shared" si="0"/>
        <v>52.14</v>
      </c>
      <c r="I19" s="298">
        <v>20</v>
      </c>
    </row>
    <row r="20" spans="1:9" ht="15.45" customHeight="1">
      <c r="A20" s="300">
        <v>5</v>
      </c>
      <c r="B20" s="292">
        <v>12</v>
      </c>
      <c r="C20" s="293" t="s">
        <v>34</v>
      </c>
      <c r="D20" s="64" t="s">
        <v>22</v>
      </c>
      <c r="E20" s="68">
        <v>2011</v>
      </c>
      <c r="F20" s="299">
        <v>26.28</v>
      </c>
      <c r="G20" s="296">
        <v>26.62</v>
      </c>
      <c r="H20" s="297">
        <f t="shared" si="0"/>
        <v>52.900000000000006</v>
      </c>
      <c r="I20" s="301">
        <v>16</v>
      </c>
    </row>
    <row r="21" spans="1:9" ht="14.25" customHeight="1">
      <c r="A21" s="289">
        <v>6</v>
      </c>
      <c r="B21" s="292">
        <v>4</v>
      </c>
      <c r="C21" s="293" t="s">
        <v>26</v>
      </c>
      <c r="D21" s="64" t="s">
        <v>17</v>
      </c>
      <c r="E21" s="68">
        <v>2012</v>
      </c>
      <c r="F21" s="295">
        <v>29.21</v>
      </c>
      <c r="G21" s="296">
        <v>29.1</v>
      </c>
      <c r="H21" s="297">
        <f t="shared" si="0"/>
        <v>58.31</v>
      </c>
      <c r="I21" s="298">
        <v>12</v>
      </c>
    </row>
    <row r="22" spans="1:9" ht="15.75" customHeight="1">
      <c r="A22" s="291">
        <v>7</v>
      </c>
      <c r="B22" s="292">
        <v>7</v>
      </c>
      <c r="C22" s="293" t="s">
        <v>30</v>
      </c>
      <c r="D22" s="64" t="s">
        <v>31</v>
      </c>
      <c r="E22" s="68">
        <v>2009</v>
      </c>
      <c r="F22" s="299">
        <v>44.68</v>
      </c>
      <c r="G22" s="296">
        <v>44.7</v>
      </c>
      <c r="H22" s="297">
        <f t="shared" si="0"/>
        <v>89.38</v>
      </c>
      <c r="I22" s="218">
        <v>10</v>
      </c>
    </row>
    <row r="23" spans="1:9" ht="15" customHeight="1">
      <c r="A23" s="289"/>
      <c r="B23" s="292">
        <v>3</v>
      </c>
      <c r="C23" s="293" t="s">
        <v>24</v>
      </c>
      <c r="D23" s="64" t="s">
        <v>22</v>
      </c>
      <c r="E23" s="294">
        <v>2010</v>
      </c>
      <c r="F23" s="263" t="s">
        <v>49</v>
      </c>
      <c r="G23" s="296">
        <v>60.63</v>
      </c>
      <c r="H23" s="302" t="s">
        <v>49</v>
      </c>
      <c r="I23" s="165" t="s">
        <v>49</v>
      </c>
    </row>
    <row r="24" spans="1:9" ht="15.75" customHeight="1">
      <c r="A24" s="303"/>
      <c r="B24" s="304"/>
      <c r="C24" s="293"/>
      <c r="D24" s="64"/>
      <c r="E24" s="305"/>
      <c r="F24" s="299"/>
      <c r="G24" s="296"/>
      <c r="H24" s="300"/>
      <c r="I24" s="306"/>
    </row>
    <row r="25" spans="1:9" ht="15.45" customHeight="1">
      <c r="A25" s="712" t="s">
        <v>42</v>
      </c>
      <c r="B25" s="713"/>
      <c r="C25" s="307"/>
      <c r="D25" s="308"/>
      <c r="E25" s="309"/>
      <c r="F25" s="295"/>
      <c r="G25" s="296"/>
      <c r="H25" s="310"/>
      <c r="I25" s="298"/>
    </row>
    <row r="26" spans="1:9" ht="15.45" customHeight="1">
      <c r="A26" s="289">
        <v>1</v>
      </c>
      <c r="B26" s="293" t="s">
        <v>252</v>
      </c>
      <c r="C26" s="293" t="s">
        <v>44</v>
      </c>
      <c r="D26" s="64" t="s">
        <v>20</v>
      </c>
      <c r="E26" s="68">
        <v>2011</v>
      </c>
      <c r="F26" s="295">
        <v>25.11</v>
      </c>
      <c r="G26" s="296">
        <v>24.95</v>
      </c>
      <c r="H26" s="297">
        <f>SUM(F26:G26)</f>
        <v>50.06</v>
      </c>
      <c r="I26" s="218">
        <v>50</v>
      </c>
    </row>
    <row r="27" spans="1:9" ht="15.45" customHeight="1">
      <c r="A27" s="303"/>
      <c r="B27" s="304"/>
      <c r="C27" s="311"/>
      <c r="D27" s="305"/>
      <c r="E27" s="312"/>
      <c r="F27" s="299"/>
      <c r="G27" s="296"/>
      <c r="H27" s="297"/>
      <c r="I27" s="306"/>
    </row>
    <row r="28" spans="1:9" ht="15" customHeight="1">
      <c r="A28" s="712" t="s">
        <v>48</v>
      </c>
      <c r="B28" s="713"/>
      <c r="C28" s="285"/>
      <c r="D28" s="286"/>
      <c r="E28" s="287"/>
      <c r="F28" s="295"/>
      <c r="G28" s="296"/>
      <c r="H28" s="297"/>
      <c r="I28" s="313"/>
    </row>
    <row r="29" spans="1:9" ht="12.75" customHeight="1">
      <c r="A29" s="300">
        <v>1</v>
      </c>
      <c r="B29" s="292">
        <v>11</v>
      </c>
      <c r="C29" s="293" t="s">
        <v>35</v>
      </c>
      <c r="D29" s="64" t="s">
        <v>20</v>
      </c>
      <c r="E29" s="68">
        <v>2013</v>
      </c>
      <c r="F29" s="299">
        <v>29.76</v>
      </c>
      <c r="G29" s="296">
        <v>27.85</v>
      </c>
      <c r="H29" s="297">
        <f>SUM(F29:G29)</f>
        <v>57.61</v>
      </c>
      <c r="I29" s="218">
        <v>50</v>
      </c>
    </row>
    <row r="30" spans="1:9" ht="15.75" customHeight="1">
      <c r="A30" s="300">
        <v>2</v>
      </c>
      <c r="B30" s="292">
        <v>10</v>
      </c>
      <c r="C30" s="293" t="s">
        <v>36</v>
      </c>
      <c r="D30" s="64" t="s">
        <v>20</v>
      </c>
      <c r="E30" s="68">
        <v>2013</v>
      </c>
      <c r="F30" s="299">
        <v>33.729999999999997</v>
      </c>
      <c r="G30" s="296">
        <v>28.64</v>
      </c>
      <c r="H30" s="297">
        <f>SUM(F30:G30)</f>
        <v>62.37</v>
      </c>
      <c r="I30" s="298">
        <v>35</v>
      </c>
    </row>
    <row r="31" spans="1:9" ht="12.75" customHeight="1">
      <c r="A31" s="300">
        <v>3</v>
      </c>
      <c r="B31" s="292">
        <v>9</v>
      </c>
      <c r="C31" s="314" t="s">
        <v>50</v>
      </c>
      <c r="D31" s="64" t="s">
        <v>51</v>
      </c>
      <c r="E31" s="315">
        <v>2011</v>
      </c>
      <c r="F31" s="295">
        <v>32.76</v>
      </c>
      <c r="G31" s="296">
        <v>29.83</v>
      </c>
      <c r="H31" s="297">
        <f>SUM(F31:G31)</f>
        <v>62.589999999999996</v>
      </c>
      <c r="I31" s="298">
        <v>25</v>
      </c>
    </row>
    <row r="32" spans="1:9" ht="15.75" customHeight="1">
      <c r="A32" s="303"/>
      <c r="B32" s="304"/>
      <c r="C32" s="311"/>
      <c r="D32" s="305"/>
      <c r="E32" s="312"/>
      <c r="F32" s="299"/>
      <c r="G32" s="296"/>
      <c r="H32" s="297"/>
      <c r="I32" s="298"/>
    </row>
    <row r="33" spans="1:9" ht="15.45" customHeight="1">
      <c r="A33" s="712" t="s">
        <v>192</v>
      </c>
      <c r="B33" s="713"/>
      <c r="C33" s="285"/>
      <c r="D33" s="286"/>
      <c r="E33" s="287"/>
      <c r="F33" s="295"/>
      <c r="G33" s="296"/>
      <c r="H33" s="297"/>
      <c r="I33" s="301"/>
    </row>
    <row r="34" spans="1:9" ht="13.5" customHeight="1">
      <c r="A34" s="289">
        <v>1</v>
      </c>
      <c r="B34" s="292">
        <v>13</v>
      </c>
      <c r="C34" s="314" t="s">
        <v>53</v>
      </c>
      <c r="D34" s="67" t="s">
        <v>54</v>
      </c>
      <c r="E34" s="68">
        <v>2009</v>
      </c>
      <c r="F34" s="295">
        <v>23.37</v>
      </c>
      <c r="G34" s="296">
        <v>23.04</v>
      </c>
      <c r="H34" s="297">
        <f>SUM(F34:G34)</f>
        <v>46.41</v>
      </c>
      <c r="I34" s="218">
        <v>50</v>
      </c>
    </row>
    <row r="35" spans="1:9" ht="15.75" customHeight="1">
      <c r="A35" s="289">
        <v>2</v>
      </c>
      <c r="B35" s="292">
        <v>17</v>
      </c>
      <c r="C35" s="293" t="s">
        <v>57</v>
      </c>
      <c r="D35" s="64" t="s">
        <v>54</v>
      </c>
      <c r="E35" s="68">
        <v>2010</v>
      </c>
      <c r="F35" s="295">
        <v>25.88</v>
      </c>
      <c r="G35" s="296">
        <v>24.81</v>
      </c>
      <c r="H35" s="297">
        <f>SUM(F35:G35)</f>
        <v>50.69</v>
      </c>
      <c r="I35" s="298">
        <v>35</v>
      </c>
    </row>
    <row r="36" spans="1:9" ht="15" customHeight="1">
      <c r="A36" s="289">
        <v>3</v>
      </c>
      <c r="B36" s="292">
        <v>16</v>
      </c>
      <c r="C36" s="293" t="s">
        <v>55</v>
      </c>
      <c r="D36" s="64" t="s">
        <v>56</v>
      </c>
      <c r="E36" s="68">
        <v>2010</v>
      </c>
      <c r="F36" s="295">
        <v>25.35</v>
      </c>
      <c r="G36" s="296">
        <v>25.58</v>
      </c>
      <c r="H36" s="297">
        <f>SUM(F36:G36)</f>
        <v>50.93</v>
      </c>
      <c r="I36" s="298">
        <v>25</v>
      </c>
    </row>
    <row r="37" spans="1:9" ht="15" customHeight="1">
      <c r="A37" s="291">
        <v>4</v>
      </c>
      <c r="B37" s="292">
        <v>15</v>
      </c>
      <c r="C37" s="293" t="s">
        <v>59</v>
      </c>
      <c r="D37" s="64" t="s">
        <v>60</v>
      </c>
      <c r="E37" s="68">
        <v>2010</v>
      </c>
      <c r="F37" s="299">
        <v>30.06</v>
      </c>
      <c r="G37" s="296">
        <v>28.9</v>
      </c>
      <c r="H37" s="297">
        <f>SUM(F37:G37)</f>
        <v>58.959999999999994</v>
      </c>
      <c r="I37" s="298">
        <v>20</v>
      </c>
    </row>
    <row r="38" spans="1:9" ht="15" customHeight="1">
      <c r="A38" s="289">
        <v>5</v>
      </c>
      <c r="B38" s="292">
        <v>14</v>
      </c>
      <c r="C38" s="314" t="s">
        <v>58</v>
      </c>
      <c r="D38" s="67" t="s">
        <v>20</v>
      </c>
      <c r="E38" s="68">
        <v>2009</v>
      </c>
      <c r="F38" s="295">
        <v>25.42</v>
      </c>
      <c r="G38" s="296">
        <v>51.28</v>
      </c>
      <c r="H38" s="297">
        <f>SUM(F38:G38)</f>
        <v>76.7</v>
      </c>
      <c r="I38" s="301">
        <v>16</v>
      </c>
    </row>
    <row r="39" spans="1:9" ht="15" customHeight="1">
      <c r="A39" s="316"/>
      <c r="B39" s="316"/>
      <c r="C39" s="285"/>
      <c r="D39" s="317"/>
      <c r="E39" s="287"/>
      <c r="F39" s="295"/>
      <c r="G39" s="296"/>
      <c r="H39" s="297"/>
      <c r="I39" s="306"/>
    </row>
    <row r="40" spans="1:9" ht="15" customHeight="1">
      <c r="A40" s="712" t="s">
        <v>63</v>
      </c>
      <c r="B40" s="713"/>
      <c r="C40" s="285"/>
      <c r="D40" s="286"/>
      <c r="E40" s="287"/>
      <c r="F40" s="295"/>
      <c r="G40" s="296"/>
      <c r="H40" s="297"/>
      <c r="I40" s="301"/>
    </row>
    <row r="41" spans="1:9" ht="13.5" customHeight="1">
      <c r="A41" s="289">
        <v>1</v>
      </c>
      <c r="B41" s="292">
        <v>18</v>
      </c>
      <c r="C41" s="293" t="s">
        <v>64</v>
      </c>
      <c r="D41" s="64" t="s">
        <v>51</v>
      </c>
      <c r="E41" s="68">
        <v>2009</v>
      </c>
      <c r="F41" s="295">
        <v>22.54</v>
      </c>
      <c r="G41" s="296">
        <v>22.13</v>
      </c>
      <c r="H41" s="297">
        <f>SUM(F41:G41)</f>
        <v>44.67</v>
      </c>
      <c r="I41" s="218">
        <v>50</v>
      </c>
    </row>
    <row r="42" spans="1:9" ht="15.75" customHeight="1">
      <c r="A42" s="289">
        <v>2</v>
      </c>
      <c r="B42" s="292">
        <v>21</v>
      </c>
      <c r="C42" s="293" t="s">
        <v>68</v>
      </c>
      <c r="D42" s="64" t="s">
        <v>51</v>
      </c>
      <c r="E42" s="68">
        <v>2009</v>
      </c>
      <c r="F42" s="295">
        <v>26.13</v>
      </c>
      <c r="G42" s="296">
        <v>25.35</v>
      </c>
      <c r="H42" s="297">
        <f>SUM(F42:G42)</f>
        <v>51.480000000000004</v>
      </c>
      <c r="I42" s="298">
        <v>35</v>
      </c>
    </row>
    <row r="43" spans="1:9" ht="15.45" customHeight="1">
      <c r="A43" s="289">
        <v>3</v>
      </c>
      <c r="B43" s="292">
        <v>20</v>
      </c>
      <c r="C43" s="293" t="s">
        <v>65</v>
      </c>
      <c r="D43" s="64" t="s">
        <v>40</v>
      </c>
      <c r="E43" s="68">
        <v>2009</v>
      </c>
      <c r="F43" s="295">
        <v>25.56</v>
      </c>
      <c r="G43" s="296">
        <v>48.51</v>
      </c>
      <c r="H43" s="297">
        <f>SUM(F43:G43)</f>
        <v>74.069999999999993</v>
      </c>
      <c r="I43" s="298">
        <v>25</v>
      </c>
    </row>
    <row r="44" spans="1:9" ht="15" customHeight="1">
      <c r="A44" s="289">
        <v>4</v>
      </c>
      <c r="B44" s="292">
        <v>19</v>
      </c>
      <c r="C44" s="293" t="s">
        <v>69</v>
      </c>
      <c r="D44" s="64" t="s">
        <v>51</v>
      </c>
      <c r="E44" s="68">
        <v>2010</v>
      </c>
      <c r="F44" s="295">
        <v>41.26</v>
      </c>
      <c r="G44" s="296">
        <v>65.459999999999994</v>
      </c>
      <c r="H44" s="297">
        <f>SUM(F44:G44)</f>
        <v>106.72</v>
      </c>
      <c r="I44" s="298">
        <v>20</v>
      </c>
    </row>
    <row r="45" spans="1:9" ht="15" customHeight="1">
      <c r="A45" s="303"/>
      <c r="B45" s="304"/>
      <c r="C45" s="311"/>
      <c r="D45" s="305"/>
      <c r="E45" s="312"/>
      <c r="F45" s="295"/>
      <c r="G45" s="296"/>
      <c r="H45" s="297"/>
      <c r="I45" s="301"/>
    </row>
    <row r="46" spans="1:9" ht="15" customHeight="1">
      <c r="A46" s="712" t="s">
        <v>70</v>
      </c>
      <c r="B46" s="713"/>
      <c r="C46" s="285"/>
      <c r="D46" s="286"/>
      <c r="E46" s="287"/>
      <c r="F46" s="295"/>
      <c r="G46" s="296"/>
      <c r="H46" s="297"/>
      <c r="I46" s="298"/>
    </row>
    <row r="47" spans="1:9" ht="15" customHeight="1">
      <c r="A47" s="289">
        <v>1</v>
      </c>
      <c r="B47" s="292">
        <v>22</v>
      </c>
      <c r="C47" s="293" t="s">
        <v>71</v>
      </c>
      <c r="D47" s="67" t="s">
        <v>60</v>
      </c>
      <c r="E47" s="68">
        <v>2007</v>
      </c>
      <c r="F47" s="295">
        <v>26.06</v>
      </c>
      <c r="G47" s="296">
        <v>42.65</v>
      </c>
      <c r="H47" s="297">
        <f>SUM(F47:G47)</f>
        <v>68.709999999999994</v>
      </c>
      <c r="I47" s="298">
        <v>50</v>
      </c>
    </row>
    <row r="48" spans="1:9" ht="15" customHeight="1">
      <c r="A48" s="316"/>
      <c r="B48" s="316"/>
      <c r="C48" s="285"/>
      <c r="D48" s="317"/>
      <c r="E48" s="287"/>
      <c r="F48" s="295"/>
      <c r="G48" s="296"/>
      <c r="H48" s="297"/>
      <c r="I48" s="298"/>
    </row>
    <row r="49" spans="1:9" ht="15" customHeight="1">
      <c r="A49" s="712" t="s">
        <v>74</v>
      </c>
      <c r="B49" s="713"/>
      <c r="C49" s="285"/>
      <c r="D49" s="286"/>
      <c r="E49" s="287"/>
      <c r="F49" s="295"/>
      <c r="G49" s="296"/>
      <c r="H49" s="297"/>
      <c r="I49" s="313"/>
    </row>
    <row r="50" spans="1:9" ht="15" customHeight="1">
      <c r="A50" s="289">
        <v>1</v>
      </c>
      <c r="B50" s="292">
        <v>27</v>
      </c>
      <c r="C50" s="293" t="s">
        <v>75</v>
      </c>
      <c r="D50" s="64" t="s">
        <v>60</v>
      </c>
      <c r="E50" s="68">
        <v>2008</v>
      </c>
      <c r="F50" s="299">
        <v>24.48</v>
      </c>
      <c r="G50" s="296">
        <v>24.37</v>
      </c>
      <c r="H50" s="297">
        <f>SUM(F50:G50)</f>
        <v>48.85</v>
      </c>
      <c r="I50" s="218">
        <v>50</v>
      </c>
    </row>
    <row r="51" spans="1:9" ht="15.75" customHeight="1">
      <c r="A51" s="300">
        <v>2</v>
      </c>
      <c r="B51" s="292">
        <v>26</v>
      </c>
      <c r="C51" s="293" t="s">
        <v>76</v>
      </c>
      <c r="D51" s="64" t="s">
        <v>56</v>
      </c>
      <c r="E51" s="68">
        <v>2007</v>
      </c>
      <c r="F51" s="295">
        <v>26.56</v>
      </c>
      <c r="G51" s="296">
        <v>25.57</v>
      </c>
      <c r="H51" s="297">
        <f>SUM(F51:G51)</f>
        <v>52.129999999999995</v>
      </c>
      <c r="I51" s="298">
        <v>35</v>
      </c>
    </row>
    <row r="52" spans="1:9" ht="12.75" customHeight="1">
      <c r="A52" s="289">
        <v>3</v>
      </c>
      <c r="B52" s="292">
        <v>24</v>
      </c>
      <c r="C52" s="293" t="s">
        <v>78</v>
      </c>
      <c r="D52" s="64" t="s">
        <v>17</v>
      </c>
      <c r="E52" s="68">
        <v>2007</v>
      </c>
      <c r="F52" s="295">
        <v>26.79</v>
      </c>
      <c r="G52" s="296">
        <v>25.61</v>
      </c>
      <c r="H52" s="297">
        <f>SUM(F52:G52)</f>
        <v>52.4</v>
      </c>
      <c r="I52" s="298">
        <v>25</v>
      </c>
    </row>
    <row r="53" spans="1:9" ht="15.75" customHeight="1">
      <c r="A53" s="289">
        <v>4</v>
      </c>
      <c r="B53" s="292">
        <v>25</v>
      </c>
      <c r="C53" s="293" t="s">
        <v>77</v>
      </c>
      <c r="D53" s="64" t="s">
        <v>46</v>
      </c>
      <c r="E53" s="68">
        <v>2007</v>
      </c>
      <c r="F53" s="295">
        <v>40.08</v>
      </c>
      <c r="G53" s="296">
        <v>22.17</v>
      </c>
      <c r="H53" s="297">
        <f>SUM(F53:G53)</f>
        <v>62.25</v>
      </c>
      <c r="I53" s="298">
        <v>20</v>
      </c>
    </row>
    <row r="54" spans="1:9" ht="15" customHeight="1">
      <c r="A54" s="303"/>
      <c r="B54" s="292">
        <v>23</v>
      </c>
      <c r="C54" s="293" t="s">
        <v>82</v>
      </c>
      <c r="D54" s="64" t="s">
        <v>20</v>
      </c>
      <c r="E54" s="68">
        <v>2008</v>
      </c>
      <c r="F54" s="265" t="s">
        <v>18</v>
      </c>
      <c r="G54" s="296"/>
      <c r="H54" s="302" t="s">
        <v>18</v>
      </c>
      <c r="I54" s="165" t="s">
        <v>18</v>
      </c>
    </row>
    <row r="55" spans="1:9" ht="15" customHeight="1">
      <c r="A55" s="303"/>
      <c r="B55" s="304"/>
      <c r="C55" s="311"/>
      <c r="D55" s="305"/>
      <c r="E55" s="312"/>
      <c r="F55" s="295"/>
      <c r="G55" s="296"/>
      <c r="H55" s="297"/>
      <c r="I55" s="301"/>
    </row>
    <row r="56" spans="1:9" ht="15.45" customHeight="1">
      <c r="A56" s="712" t="s">
        <v>83</v>
      </c>
      <c r="B56" s="713"/>
      <c r="C56" s="285"/>
      <c r="D56" s="286"/>
      <c r="E56" s="287"/>
      <c r="F56" s="295"/>
      <c r="G56" s="296"/>
      <c r="H56" s="297"/>
      <c r="I56" s="298"/>
    </row>
    <row r="57" spans="1:9" ht="15" customHeight="1">
      <c r="A57" s="318">
        <v>1</v>
      </c>
      <c r="B57" s="292">
        <v>3</v>
      </c>
      <c r="C57" s="293" t="s">
        <v>84</v>
      </c>
      <c r="D57" s="64" t="s">
        <v>85</v>
      </c>
      <c r="E57" s="68">
        <v>2006</v>
      </c>
      <c r="F57" s="295">
        <v>21.71</v>
      </c>
      <c r="G57" s="296">
        <v>20.420000000000002</v>
      </c>
      <c r="H57" s="297">
        <f t="shared" ref="H57:H66" si="1">SUM(F57:G57)</f>
        <v>42.13</v>
      </c>
      <c r="I57" s="218">
        <v>50</v>
      </c>
    </row>
    <row r="58" spans="1:9" ht="15" customHeight="1">
      <c r="A58" s="318">
        <v>2</v>
      </c>
      <c r="B58" s="292">
        <v>9</v>
      </c>
      <c r="C58" s="293" t="s">
        <v>87</v>
      </c>
      <c r="D58" s="64" t="s">
        <v>46</v>
      </c>
      <c r="E58" s="68">
        <v>2005</v>
      </c>
      <c r="F58" s="295">
        <v>22.05</v>
      </c>
      <c r="G58" s="296">
        <v>21.1</v>
      </c>
      <c r="H58" s="297">
        <f t="shared" si="1"/>
        <v>43.150000000000006</v>
      </c>
      <c r="I58" s="298">
        <v>35</v>
      </c>
    </row>
    <row r="59" spans="1:9" ht="13.8" customHeight="1">
      <c r="A59" s="318">
        <v>3</v>
      </c>
      <c r="B59" s="292">
        <v>8</v>
      </c>
      <c r="C59" s="293" t="s">
        <v>88</v>
      </c>
      <c r="D59" s="64" t="s">
        <v>22</v>
      </c>
      <c r="E59" s="68">
        <v>2006</v>
      </c>
      <c r="F59" s="295">
        <v>22.58</v>
      </c>
      <c r="G59" s="296">
        <v>21.17</v>
      </c>
      <c r="H59" s="297">
        <f t="shared" si="1"/>
        <v>43.75</v>
      </c>
      <c r="I59" s="298">
        <v>25</v>
      </c>
    </row>
    <row r="60" spans="1:9" ht="15" customHeight="1">
      <c r="A60" s="318">
        <v>4</v>
      </c>
      <c r="B60" s="292">
        <v>7</v>
      </c>
      <c r="C60" s="293" t="s">
        <v>89</v>
      </c>
      <c r="D60" s="64" t="s">
        <v>20</v>
      </c>
      <c r="E60" s="68">
        <v>2006</v>
      </c>
      <c r="F60" s="295">
        <v>22.68</v>
      </c>
      <c r="G60" s="296">
        <v>21.33</v>
      </c>
      <c r="H60" s="297">
        <f t="shared" si="1"/>
        <v>44.01</v>
      </c>
      <c r="I60" s="298">
        <v>20</v>
      </c>
    </row>
    <row r="61" spans="1:9" ht="15" customHeight="1">
      <c r="A61" s="291">
        <v>5</v>
      </c>
      <c r="B61" s="292">
        <v>5</v>
      </c>
      <c r="C61" s="293" t="s">
        <v>94</v>
      </c>
      <c r="D61" s="67" t="s">
        <v>20</v>
      </c>
      <c r="E61" s="68">
        <v>2006</v>
      </c>
      <c r="F61" s="295">
        <v>24.01</v>
      </c>
      <c r="G61" s="296">
        <v>22.68</v>
      </c>
      <c r="H61" s="297">
        <f t="shared" si="1"/>
        <v>46.69</v>
      </c>
      <c r="I61" s="301">
        <v>16</v>
      </c>
    </row>
    <row r="62" spans="1:9" ht="15" customHeight="1">
      <c r="A62" s="291">
        <v>6</v>
      </c>
      <c r="B62" s="292">
        <v>2</v>
      </c>
      <c r="C62" s="293" t="s">
        <v>92</v>
      </c>
      <c r="D62" s="64" t="s">
        <v>93</v>
      </c>
      <c r="E62" s="68">
        <v>2006</v>
      </c>
      <c r="F62" s="295">
        <v>24.58</v>
      </c>
      <c r="G62" s="296">
        <v>23.58</v>
      </c>
      <c r="H62" s="297">
        <f t="shared" si="1"/>
        <v>48.16</v>
      </c>
      <c r="I62" s="298">
        <v>12</v>
      </c>
    </row>
    <row r="63" spans="1:9" ht="12" customHeight="1">
      <c r="A63" s="318">
        <v>7</v>
      </c>
      <c r="B63" s="292">
        <v>10</v>
      </c>
      <c r="C63" s="293" t="s">
        <v>90</v>
      </c>
      <c r="D63" s="67" t="s">
        <v>91</v>
      </c>
      <c r="E63" s="68">
        <v>2006</v>
      </c>
      <c r="F63" s="295">
        <v>25.03</v>
      </c>
      <c r="G63" s="296">
        <v>23.89</v>
      </c>
      <c r="H63" s="297">
        <f t="shared" si="1"/>
        <v>48.92</v>
      </c>
      <c r="I63" s="218">
        <v>10</v>
      </c>
    </row>
    <row r="64" spans="1:9" ht="15.75" customHeight="1">
      <c r="A64" s="318">
        <v>8</v>
      </c>
      <c r="B64" s="292">
        <v>4</v>
      </c>
      <c r="C64" s="293" t="s">
        <v>95</v>
      </c>
      <c r="D64" s="67" t="s">
        <v>96</v>
      </c>
      <c r="E64" s="68">
        <v>2005</v>
      </c>
      <c r="F64" s="295">
        <v>25.24</v>
      </c>
      <c r="G64" s="296">
        <v>23.84</v>
      </c>
      <c r="H64" s="297">
        <f t="shared" si="1"/>
        <v>49.08</v>
      </c>
      <c r="I64" s="223">
        <v>8</v>
      </c>
    </row>
    <row r="65" spans="1:9" ht="15" customHeight="1">
      <c r="A65" s="291">
        <v>9</v>
      </c>
      <c r="B65" s="292">
        <v>1</v>
      </c>
      <c r="C65" s="293" t="s">
        <v>99</v>
      </c>
      <c r="D65" s="64" t="s">
        <v>20</v>
      </c>
      <c r="E65" s="68">
        <v>2005</v>
      </c>
      <c r="F65" s="299">
        <v>26.12</v>
      </c>
      <c r="G65" s="296">
        <v>25.32</v>
      </c>
      <c r="H65" s="297">
        <f t="shared" si="1"/>
        <v>51.44</v>
      </c>
      <c r="I65" s="218">
        <v>7</v>
      </c>
    </row>
    <row r="66" spans="1:9" ht="13.5" customHeight="1">
      <c r="A66" s="318">
        <v>10</v>
      </c>
      <c r="B66" s="292">
        <v>11</v>
      </c>
      <c r="C66" s="293" t="s">
        <v>97</v>
      </c>
      <c r="D66" s="67" t="s">
        <v>93</v>
      </c>
      <c r="E66" s="68">
        <v>2006</v>
      </c>
      <c r="F66" s="299">
        <v>31.31</v>
      </c>
      <c r="G66" s="296">
        <v>29.66</v>
      </c>
      <c r="H66" s="297">
        <f t="shared" si="1"/>
        <v>60.97</v>
      </c>
      <c r="I66" s="223">
        <v>6</v>
      </c>
    </row>
    <row r="67" spans="1:9" ht="15.75" customHeight="1">
      <c r="A67" s="303"/>
      <c r="B67" s="292">
        <v>6</v>
      </c>
      <c r="C67" s="293" t="s">
        <v>98</v>
      </c>
      <c r="D67" s="64" t="s">
        <v>17</v>
      </c>
      <c r="E67" s="68">
        <v>2005</v>
      </c>
      <c r="F67" s="263" t="s">
        <v>18</v>
      </c>
      <c r="G67" s="296"/>
      <c r="H67" s="302" t="s">
        <v>18</v>
      </c>
      <c r="I67" s="165" t="s">
        <v>18</v>
      </c>
    </row>
    <row r="68" spans="1:9" ht="15.45" customHeight="1">
      <c r="A68" s="316"/>
      <c r="B68" s="316"/>
      <c r="C68" s="285"/>
      <c r="D68" s="317"/>
      <c r="E68" s="287"/>
      <c r="F68" s="295"/>
      <c r="G68" s="296"/>
      <c r="H68" s="297"/>
      <c r="I68" s="298"/>
    </row>
    <row r="69" spans="1:9" ht="15" customHeight="1">
      <c r="A69" s="712" t="s">
        <v>100</v>
      </c>
      <c r="B69" s="713"/>
      <c r="C69" s="285"/>
      <c r="D69" s="286"/>
      <c r="E69" s="287"/>
      <c r="F69" s="295"/>
      <c r="G69" s="296"/>
      <c r="H69" s="297"/>
      <c r="I69" s="319"/>
    </row>
    <row r="70" spans="1:9" ht="13.5" customHeight="1">
      <c r="A70" s="289">
        <v>1</v>
      </c>
      <c r="B70" s="293" t="s">
        <v>256</v>
      </c>
      <c r="C70" s="293" t="s">
        <v>101</v>
      </c>
      <c r="D70" s="64" t="s">
        <v>54</v>
      </c>
      <c r="E70" s="68">
        <v>2006</v>
      </c>
      <c r="F70" s="295">
        <v>38.67</v>
      </c>
      <c r="G70" s="296">
        <v>39.65</v>
      </c>
      <c r="H70" s="297">
        <f>SUM(F70:G70)</f>
        <v>78.319999999999993</v>
      </c>
      <c r="I70" s="298">
        <v>50</v>
      </c>
    </row>
    <row r="71" spans="1:9" ht="13.5" customHeight="1">
      <c r="A71" s="242"/>
      <c r="B71" s="304"/>
      <c r="C71" s="311"/>
      <c r="D71" s="305"/>
      <c r="E71" s="312"/>
      <c r="F71" s="284"/>
      <c r="G71" s="296"/>
      <c r="H71" s="297"/>
      <c r="I71" s="298"/>
    </row>
    <row r="72" spans="1:9" ht="15.75" customHeight="1">
      <c r="A72" s="712" t="s">
        <v>103</v>
      </c>
      <c r="B72" s="713"/>
      <c r="C72" s="285"/>
      <c r="D72" s="286"/>
      <c r="E72" s="287"/>
      <c r="F72" s="295"/>
      <c r="G72" s="296"/>
      <c r="H72" s="297"/>
      <c r="I72" s="298"/>
    </row>
    <row r="73" spans="1:9" ht="15" customHeight="1">
      <c r="A73" s="289">
        <v>1</v>
      </c>
      <c r="B73" s="292">
        <v>14</v>
      </c>
      <c r="C73" s="293" t="s">
        <v>104</v>
      </c>
      <c r="D73" s="64" t="s">
        <v>105</v>
      </c>
      <c r="E73" s="68">
        <v>1999</v>
      </c>
      <c r="F73" s="299">
        <v>31.63</v>
      </c>
      <c r="G73" s="296">
        <v>32.479999999999997</v>
      </c>
      <c r="H73" s="297">
        <f>SUM(F73:G73)</f>
        <v>64.11</v>
      </c>
      <c r="I73" s="218">
        <v>50</v>
      </c>
    </row>
    <row r="74" spans="1:9" ht="15" customHeight="1">
      <c r="A74" s="289">
        <v>2</v>
      </c>
      <c r="B74" s="292">
        <v>16</v>
      </c>
      <c r="C74" s="293" t="s">
        <v>110</v>
      </c>
      <c r="D74" s="64" t="s">
        <v>54</v>
      </c>
      <c r="E74" s="68">
        <v>2004</v>
      </c>
      <c r="F74" s="295">
        <v>31.96</v>
      </c>
      <c r="G74" s="296">
        <v>45.71</v>
      </c>
      <c r="H74" s="297">
        <f>SUM(F74:G74)</f>
        <v>77.67</v>
      </c>
      <c r="I74" s="298">
        <v>35</v>
      </c>
    </row>
    <row r="75" spans="1:9" ht="15" customHeight="1">
      <c r="A75" s="289">
        <v>3</v>
      </c>
      <c r="B75" s="292">
        <v>13</v>
      </c>
      <c r="C75" s="293" t="s">
        <v>111</v>
      </c>
      <c r="D75" s="64" t="s">
        <v>20</v>
      </c>
      <c r="E75" s="68">
        <v>2003</v>
      </c>
      <c r="F75" s="295">
        <v>33.979999999999997</v>
      </c>
      <c r="G75" s="296">
        <v>50.86</v>
      </c>
      <c r="H75" s="297">
        <f>SUM(F75:G75)</f>
        <v>84.84</v>
      </c>
      <c r="I75" s="298">
        <v>25</v>
      </c>
    </row>
    <row r="76" spans="1:9" ht="15" customHeight="1">
      <c r="A76" s="289">
        <v>4</v>
      </c>
      <c r="B76" s="292">
        <v>15</v>
      </c>
      <c r="C76" s="293" t="s">
        <v>106</v>
      </c>
      <c r="D76" s="64" t="s">
        <v>91</v>
      </c>
      <c r="E76" s="68">
        <v>2002</v>
      </c>
      <c r="F76" s="295">
        <v>50.15</v>
      </c>
      <c r="G76" s="296">
        <v>49.21</v>
      </c>
      <c r="H76" s="297">
        <f>SUM(F76:G76)</f>
        <v>99.36</v>
      </c>
      <c r="I76" s="298">
        <v>20</v>
      </c>
    </row>
    <row r="77" spans="1:9" ht="15" customHeight="1">
      <c r="A77" s="303"/>
      <c r="B77" s="292">
        <v>17</v>
      </c>
      <c r="C77" s="293" t="s">
        <v>108</v>
      </c>
      <c r="D77" s="64" t="s">
        <v>109</v>
      </c>
      <c r="E77" s="68">
        <v>2002</v>
      </c>
      <c r="F77" s="263" t="s">
        <v>86</v>
      </c>
      <c r="G77" s="296"/>
      <c r="H77" s="302" t="s">
        <v>86</v>
      </c>
      <c r="I77" s="165" t="s">
        <v>86</v>
      </c>
    </row>
    <row r="78" spans="1:9" ht="13.5" customHeight="1">
      <c r="A78" s="303"/>
      <c r="B78" s="292">
        <v>18</v>
      </c>
      <c r="C78" s="293" t="s">
        <v>112</v>
      </c>
      <c r="D78" s="67" t="s">
        <v>105</v>
      </c>
      <c r="E78" s="68">
        <v>2002</v>
      </c>
      <c r="F78" s="263" t="s">
        <v>49</v>
      </c>
      <c r="G78" s="296"/>
      <c r="H78" s="302" t="s">
        <v>49</v>
      </c>
      <c r="I78" s="165" t="s">
        <v>49</v>
      </c>
    </row>
    <row r="79" spans="1:9" ht="15" customHeight="1">
      <c r="A79" s="303"/>
      <c r="B79" s="292">
        <v>19</v>
      </c>
      <c r="C79" s="293" t="s">
        <v>107</v>
      </c>
      <c r="D79" s="67" t="s">
        <v>20</v>
      </c>
      <c r="E79" s="68">
        <v>2001</v>
      </c>
      <c r="F79" s="295">
        <v>31.06</v>
      </c>
      <c r="G79" s="320" t="s">
        <v>49</v>
      </c>
      <c r="H79" s="302" t="s">
        <v>49</v>
      </c>
      <c r="I79" s="165" t="s">
        <v>49</v>
      </c>
    </row>
    <row r="80" spans="1:9" ht="15" customHeight="1">
      <c r="A80" s="242"/>
      <c r="B80" s="304"/>
      <c r="C80" s="311"/>
      <c r="D80" s="305"/>
      <c r="E80" s="312"/>
      <c r="F80" s="295"/>
      <c r="G80" s="296"/>
      <c r="H80" s="297"/>
      <c r="I80" s="319"/>
    </row>
    <row r="81" spans="1:9" ht="13.5" customHeight="1">
      <c r="A81" s="712" t="s">
        <v>120</v>
      </c>
      <c r="B81" s="713"/>
      <c r="C81" s="285"/>
      <c r="D81" s="286"/>
      <c r="E81" s="287"/>
      <c r="F81" s="295"/>
      <c r="G81" s="296"/>
      <c r="H81" s="297"/>
      <c r="I81" s="306"/>
    </row>
    <row r="82" spans="1:9" ht="13.5" customHeight="1">
      <c r="A82" s="289">
        <v>1</v>
      </c>
      <c r="B82" s="292">
        <v>27</v>
      </c>
      <c r="C82" s="293" t="s">
        <v>121</v>
      </c>
      <c r="D82" s="64" t="s">
        <v>122</v>
      </c>
      <c r="E82" s="68">
        <v>2000</v>
      </c>
      <c r="F82" s="321">
        <v>29.05</v>
      </c>
      <c r="G82" s="296">
        <v>30.16</v>
      </c>
      <c r="H82" s="297">
        <f>SUM(F82:G82)</f>
        <v>59.21</v>
      </c>
      <c r="I82" s="218">
        <v>50</v>
      </c>
    </row>
    <row r="83" spans="1:9" ht="15.75" customHeight="1">
      <c r="A83" s="289">
        <v>2</v>
      </c>
      <c r="B83" s="292">
        <v>30</v>
      </c>
      <c r="C83" s="293" t="s">
        <v>125</v>
      </c>
      <c r="D83" s="64" t="s">
        <v>126</v>
      </c>
      <c r="E83" s="68">
        <v>2000</v>
      </c>
      <c r="F83" s="295">
        <v>29.61</v>
      </c>
      <c r="G83" s="296">
        <v>30.2</v>
      </c>
      <c r="H83" s="297">
        <f>SUM(F83:G83)</f>
        <v>59.81</v>
      </c>
      <c r="I83" s="298">
        <v>35</v>
      </c>
    </row>
    <row r="84" spans="1:9" ht="12.75" customHeight="1">
      <c r="A84" s="289">
        <v>3</v>
      </c>
      <c r="B84" s="292">
        <v>20</v>
      </c>
      <c r="C84" s="293" t="s">
        <v>128</v>
      </c>
      <c r="D84" s="64" t="s">
        <v>85</v>
      </c>
      <c r="E84" s="68">
        <v>2004</v>
      </c>
      <c r="F84" s="321">
        <v>30.03</v>
      </c>
      <c r="G84" s="296">
        <v>30.87</v>
      </c>
      <c r="H84" s="297">
        <f>SUM(F84:G84)</f>
        <v>60.900000000000006</v>
      </c>
      <c r="I84" s="298">
        <v>25</v>
      </c>
    </row>
    <row r="85" spans="1:9" ht="12.75" customHeight="1">
      <c r="A85" s="289">
        <v>4</v>
      </c>
      <c r="B85" s="292">
        <v>21</v>
      </c>
      <c r="C85" s="293" t="s">
        <v>130</v>
      </c>
      <c r="D85" s="64" t="s">
        <v>109</v>
      </c>
      <c r="E85" s="68">
        <v>2002</v>
      </c>
      <c r="F85" s="299">
        <v>31.44</v>
      </c>
      <c r="G85" s="296">
        <v>31.86</v>
      </c>
      <c r="H85" s="297">
        <f>SUM(F85:G85)</f>
        <v>63.3</v>
      </c>
      <c r="I85" s="298">
        <v>20</v>
      </c>
    </row>
    <row r="86" spans="1:9" ht="13.5" customHeight="1">
      <c r="A86" s="289">
        <v>5</v>
      </c>
      <c r="B86" s="292">
        <v>29</v>
      </c>
      <c r="C86" s="293" t="s">
        <v>127</v>
      </c>
      <c r="D86" s="64" t="s">
        <v>109</v>
      </c>
      <c r="E86" s="68">
        <v>1999</v>
      </c>
      <c r="F86" s="295">
        <v>30.43</v>
      </c>
      <c r="G86" s="296">
        <v>39.340000000000003</v>
      </c>
      <c r="H86" s="297">
        <f>SUM(F86:G86)</f>
        <v>69.77000000000001</v>
      </c>
      <c r="I86" s="298">
        <v>16</v>
      </c>
    </row>
    <row r="87" spans="1:9" ht="15.45" customHeight="1">
      <c r="A87" s="303"/>
      <c r="B87" s="292">
        <v>23</v>
      </c>
      <c r="C87" s="293" t="s">
        <v>137</v>
      </c>
      <c r="D87" s="64" t="s">
        <v>22</v>
      </c>
      <c r="E87" s="68">
        <v>2003</v>
      </c>
      <c r="F87" s="263" t="s">
        <v>86</v>
      </c>
      <c r="G87" s="296"/>
      <c r="H87" s="302" t="s">
        <v>86</v>
      </c>
      <c r="I87" s="165" t="s">
        <v>86</v>
      </c>
    </row>
    <row r="88" spans="1:9" ht="15" customHeight="1">
      <c r="A88" s="303"/>
      <c r="B88" s="292">
        <v>31</v>
      </c>
      <c r="C88" s="293" t="s">
        <v>131</v>
      </c>
      <c r="D88" s="64" t="s">
        <v>132</v>
      </c>
      <c r="E88" s="68">
        <v>2002</v>
      </c>
      <c r="F88" s="263" t="s">
        <v>86</v>
      </c>
      <c r="G88" s="296"/>
      <c r="H88" s="302" t="s">
        <v>86</v>
      </c>
      <c r="I88" s="165" t="s">
        <v>86</v>
      </c>
    </row>
    <row r="89" spans="1:9" ht="15" customHeight="1">
      <c r="A89" s="303"/>
      <c r="B89" s="292">
        <v>28</v>
      </c>
      <c r="C89" s="293" t="s">
        <v>133</v>
      </c>
      <c r="D89" s="64" t="s">
        <v>20</v>
      </c>
      <c r="E89" s="68">
        <v>2002</v>
      </c>
      <c r="F89" s="265" t="s">
        <v>18</v>
      </c>
      <c r="G89" s="296"/>
      <c r="H89" s="302" t="s">
        <v>18</v>
      </c>
      <c r="I89" s="165" t="s">
        <v>18</v>
      </c>
    </row>
    <row r="90" spans="1:9" ht="12.75" customHeight="1">
      <c r="A90" s="303"/>
      <c r="B90" s="292">
        <v>24</v>
      </c>
      <c r="C90" s="293" t="s">
        <v>123</v>
      </c>
      <c r="D90" s="64" t="s">
        <v>124</v>
      </c>
      <c r="E90" s="68">
        <v>2002</v>
      </c>
      <c r="F90" s="263" t="s">
        <v>49</v>
      </c>
      <c r="G90" s="296"/>
      <c r="H90" s="302" t="s">
        <v>49</v>
      </c>
      <c r="I90" s="165" t="s">
        <v>49</v>
      </c>
    </row>
    <row r="91" spans="1:9" ht="15" customHeight="1">
      <c r="A91" s="303"/>
      <c r="B91" s="292">
        <v>25</v>
      </c>
      <c r="C91" s="293" t="s">
        <v>138</v>
      </c>
      <c r="D91" s="64" t="s">
        <v>17</v>
      </c>
      <c r="E91" s="68">
        <v>2003</v>
      </c>
      <c r="F91" s="263" t="s">
        <v>49</v>
      </c>
      <c r="G91" s="296"/>
      <c r="H91" s="302" t="s">
        <v>49</v>
      </c>
      <c r="I91" s="165" t="s">
        <v>49</v>
      </c>
    </row>
    <row r="92" spans="1:9" ht="15" customHeight="1">
      <c r="A92" s="303"/>
      <c r="B92" s="292">
        <v>26</v>
      </c>
      <c r="C92" s="293" t="s">
        <v>139</v>
      </c>
      <c r="D92" s="64" t="s">
        <v>20</v>
      </c>
      <c r="E92" s="68">
        <v>2002</v>
      </c>
      <c r="F92" s="263" t="s">
        <v>49</v>
      </c>
      <c r="G92" s="296"/>
      <c r="H92" s="302" t="s">
        <v>49</v>
      </c>
      <c r="I92" s="165" t="s">
        <v>49</v>
      </c>
    </row>
    <row r="93" spans="1:9" ht="15" customHeight="1">
      <c r="A93" s="302"/>
      <c r="B93" s="292">
        <v>22</v>
      </c>
      <c r="C93" s="293" t="s">
        <v>129</v>
      </c>
      <c r="D93" s="64" t="s">
        <v>22</v>
      </c>
      <c r="E93" s="68">
        <v>2003</v>
      </c>
      <c r="F93" s="295">
        <v>31.36</v>
      </c>
      <c r="G93" s="320" t="s">
        <v>49</v>
      </c>
      <c r="H93" s="302" t="s">
        <v>49</v>
      </c>
      <c r="I93" s="165" t="s">
        <v>49</v>
      </c>
    </row>
    <row r="94" spans="1:9" ht="15.75" customHeight="1">
      <c r="A94" s="303"/>
      <c r="B94" s="304"/>
      <c r="C94" s="311"/>
      <c r="D94" s="305"/>
      <c r="E94" s="312"/>
      <c r="F94" s="268"/>
      <c r="G94" s="296"/>
      <c r="H94" s="297"/>
      <c r="I94" s="298"/>
    </row>
    <row r="95" spans="1:9" ht="15" customHeight="1">
      <c r="A95" s="712" t="s">
        <v>142</v>
      </c>
      <c r="B95" s="717"/>
      <c r="C95" s="285"/>
      <c r="D95" s="286"/>
      <c r="E95" s="287"/>
      <c r="F95" s="268"/>
      <c r="G95" s="296"/>
      <c r="H95" s="297"/>
      <c r="I95" s="298"/>
    </row>
    <row r="96" spans="1:9" ht="15" customHeight="1">
      <c r="A96" s="289">
        <v>1</v>
      </c>
      <c r="B96" s="292">
        <v>32</v>
      </c>
      <c r="C96" s="314" t="s">
        <v>143</v>
      </c>
      <c r="D96" s="67" t="s">
        <v>85</v>
      </c>
      <c r="E96" s="315">
        <v>1996</v>
      </c>
      <c r="F96" s="321">
        <v>31.98</v>
      </c>
      <c r="G96" s="296">
        <v>32.96</v>
      </c>
      <c r="H96" s="297">
        <f>SUM(F96:G96)</f>
        <v>64.94</v>
      </c>
      <c r="I96" s="298">
        <v>50</v>
      </c>
    </row>
    <row r="97" spans="1:9" ht="15" customHeight="1">
      <c r="A97" s="303"/>
      <c r="B97" s="292">
        <v>33</v>
      </c>
      <c r="C97" s="314" t="s">
        <v>147</v>
      </c>
      <c r="D97" s="64" t="s">
        <v>22</v>
      </c>
      <c r="E97" s="315">
        <v>1993</v>
      </c>
      <c r="F97" s="265" t="s">
        <v>49</v>
      </c>
      <c r="G97" s="284"/>
      <c r="H97" s="302" t="s">
        <v>49</v>
      </c>
      <c r="I97" s="165" t="s">
        <v>49</v>
      </c>
    </row>
    <row r="98" spans="1:9" ht="15" customHeight="1">
      <c r="A98" s="303"/>
      <c r="B98" s="304"/>
      <c r="C98" s="311"/>
      <c r="D98" s="305"/>
      <c r="E98" s="312"/>
      <c r="F98" s="268"/>
      <c r="G98" s="296"/>
      <c r="H98" s="297"/>
      <c r="I98" s="298"/>
    </row>
    <row r="99" spans="1:9" ht="15" customHeight="1">
      <c r="A99" s="712" t="s">
        <v>150</v>
      </c>
      <c r="B99" s="713"/>
      <c r="C99" s="285"/>
      <c r="D99" s="286"/>
      <c r="E99" s="287"/>
      <c r="F99" s="268"/>
      <c r="G99" s="296"/>
      <c r="H99" s="297"/>
      <c r="I99" s="298"/>
    </row>
    <row r="100" spans="1:9" ht="15" customHeight="1">
      <c r="A100" s="289">
        <v>1</v>
      </c>
      <c r="B100" s="292">
        <v>35</v>
      </c>
      <c r="C100" s="314" t="s">
        <v>152</v>
      </c>
      <c r="D100" s="67" t="s">
        <v>153</v>
      </c>
      <c r="E100" s="315">
        <v>1995</v>
      </c>
      <c r="F100" s="321">
        <v>30.49</v>
      </c>
      <c r="G100" s="296">
        <v>31.06</v>
      </c>
      <c r="H100" s="297">
        <f>SUM(F100:G100)</f>
        <v>61.55</v>
      </c>
      <c r="I100" s="218">
        <v>50</v>
      </c>
    </row>
    <row r="101" spans="1:9" ht="15" customHeight="1">
      <c r="A101" s="289">
        <v>2</v>
      </c>
      <c r="B101" s="292">
        <v>34</v>
      </c>
      <c r="C101" s="293" t="s">
        <v>151</v>
      </c>
      <c r="D101" s="64" t="s">
        <v>105</v>
      </c>
      <c r="E101" s="68">
        <v>1991</v>
      </c>
      <c r="F101" s="321">
        <v>30.58</v>
      </c>
      <c r="G101" s="296">
        <v>32.19</v>
      </c>
      <c r="H101" s="297">
        <f>SUM(F101:G101)</f>
        <v>62.769999999999996</v>
      </c>
      <c r="I101" s="298">
        <v>35</v>
      </c>
    </row>
    <row r="102" spans="1:9" ht="15" customHeight="1">
      <c r="A102" s="322">
        <v>3</v>
      </c>
      <c r="B102" s="292">
        <v>36</v>
      </c>
      <c r="C102" s="293" t="s">
        <v>154</v>
      </c>
      <c r="D102" s="64" t="s">
        <v>105</v>
      </c>
      <c r="E102" s="68">
        <v>1990</v>
      </c>
      <c r="F102" s="321">
        <v>59.05</v>
      </c>
      <c r="G102" s="296">
        <v>77.040000000000006</v>
      </c>
      <c r="H102" s="297">
        <f>SUM(F102:G102)</f>
        <v>136.09</v>
      </c>
      <c r="I102" s="298">
        <v>25</v>
      </c>
    </row>
    <row r="103" spans="1:9" ht="15" customHeight="1">
      <c r="A103" s="242"/>
      <c r="B103" s="242"/>
      <c r="C103" s="293"/>
      <c r="D103" s="293"/>
      <c r="E103" s="242"/>
      <c r="F103" s="288"/>
      <c r="G103" s="165"/>
      <c r="H103" s="320"/>
      <c r="I103" s="298"/>
    </row>
    <row r="104" spans="1:9" ht="15" customHeight="1">
      <c r="A104" s="323"/>
      <c r="B104" s="323"/>
      <c r="C104" s="324"/>
      <c r="D104" s="324"/>
      <c r="E104" s="323"/>
      <c r="F104" s="323"/>
      <c r="G104" s="325"/>
      <c r="H104" s="326"/>
      <c r="I104" s="327"/>
    </row>
  </sheetData>
  <mergeCells count="15">
    <mergeCell ref="A40:B40"/>
    <mergeCell ref="A46:B46"/>
    <mergeCell ref="A49:B49"/>
    <mergeCell ref="A99:B99"/>
    <mergeCell ref="A56:B56"/>
    <mergeCell ref="A69:B69"/>
    <mergeCell ref="A72:B72"/>
    <mergeCell ref="A81:B81"/>
    <mergeCell ref="A95:B95"/>
    <mergeCell ref="A33:B33"/>
    <mergeCell ref="A2:I2"/>
    <mergeCell ref="A3:I3"/>
    <mergeCell ref="A15:B15"/>
    <mergeCell ref="A25:B25"/>
    <mergeCell ref="A28:B28"/>
  </mergeCells>
  <pageMargins left="0.31496099999999999" right="0.31496099999999999" top="0.78740200000000005" bottom="0.78740200000000005" header="0.31496099999999999" footer="0.31496099999999999"/>
  <pageSetup orientation="portrait"/>
  <headerFooter>
    <oddFooter>&amp;C&amp;"Helvetica Neue,Regular"&amp;12&amp;K000000&amp;P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6"/>
  <sheetViews>
    <sheetView showGridLines="0" workbookViewId="0"/>
  </sheetViews>
  <sheetFormatPr defaultColWidth="8.88671875" defaultRowHeight="15.45" customHeight="1"/>
  <cols>
    <col min="1" max="1" width="7" style="328" customWidth="1"/>
    <col min="2" max="2" width="7.6640625" style="328" customWidth="1"/>
    <col min="3" max="3" width="25.33203125" style="328" customWidth="1"/>
    <col min="4" max="4" width="36.44140625" style="328" customWidth="1"/>
    <col min="5" max="5" width="7.44140625" style="328" customWidth="1"/>
    <col min="6" max="8" width="10.6640625" style="328" customWidth="1"/>
    <col min="9" max="9" width="8.21875" style="328" customWidth="1"/>
    <col min="10" max="10" width="8.88671875" style="328" customWidth="1"/>
    <col min="11" max="16384" width="8.88671875" style="328"/>
  </cols>
  <sheetData>
    <row r="1" spans="1:9" ht="56.25" customHeight="1">
      <c r="A1" s="329"/>
      <c r="B1" s="329"/>
      <c r="C1" s="329"/>
      <c r="D1" s="329"/>
      <c r="E1" s="329"/>
      <c r="F1" s="329"/>
      <c r="G1" s="329"/>
      <c r="H1" s="329"/>
      <c r="I1" s="329"/>
    </row>
    <row r="2" spans="1:9" ht="18.75" customHeight="1">
      <c r="A2" s="718" t="s">
        <v>264</v>
      </c>
      <c r="B2" s="719"/>
      <c r="C2" s="719"/>
      <c r="D2" s="719"/>
      <c r="E2" s="719"/>
      <c r="F2" s="719"/>
      <c r="G2" s="719"/>
      <c r="H2" s="719"/>
      <c r="I2" s="719"/>
    </row>
    <row r="3" spans="1:9" ht="30" customHeight="1">
      <c r="A3" s="720" t="s">
        <v>265</v>
      </c>
      <c r="B3" s="721"/>
      <c r="C3" s="721"/>
      <c r="D3" s="721"/>
      <c r="E3" s="721"/>
      <c r="F3" s="721"/>
      <c r="G3" s="721"/>
      <c r="H3" s="721"/>
      <c r="I3" s="722"/>
    </row>
    <row r="4" spans="1:9" ht="11.25" customHeight="1">
      <c r="A4" s="330"/>
      <c r="B4" s="331"/>
      <c r="C4" s="331"/>
      <c r="D4" s="331"/>
      <c r="E4" s="331"/>
      <c r="F4" s="331"/>
      <c r="G4" s="331"/>
      <c r="H4" s="331"/>
      <c r="I4" s="331"/>
    </row>
    <row r="5" spans="1:9" ht="13.5" customHeight="1">
      <c r="A5" s="332" t="s">
        <v>164</v>
      </c>
      <c r="B5" s="333"/>
      <c r="C5" s="333"/>
      <c r="D5" s="334">
        <v>44044</v>
      </c>
      <c r="E5" s="335"/>
      <c r="F5" s="335"/>
      <c r="G5" s="335"/>
      <c r="H5" s="335"/>
      <c r="I5" s="335"/>
    </row>
    <row r="6" spans="1:9" ht="15.75" customHeight="1">
      <c r="A6" s="332" t="s">
        <v>166</v>
      </c>
      <c r="B6" s="329"/>
      <c r="C6" s="329"/>
      <c r="D6" s="332" t="s">
        <v>167</v>
      </c>
      <c r="E6" s="329"/>
      <c r="F6" s="329"/>
      <c r="G6" s="329"/>
      <c r="H6" s="329"/>
      <c r="I6" s="329"/>
    </row>
    <row r="7" spans="1:9" ht="15" customHeight="1">
      <c r="A7" s="332" t="s">
        <v>168</v>
      </c>
      <c r="B7" s="329"/>
      <c r="C7" s="329"/>
      <c r="D7" s="332" t="s">
        <v>266</v>
      </c>
      <c r="E7" s="329"/>
      <c r="F7" s="329"/>
      <c r="G7" s="329"/>
      <c r="H7" s="329"/>
      <c r="I7" s="329"/>
    </row>
    <row r="8" spans="1:9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  <c r="H8" s="329"/>
      <c r="I8" s="329"/>
    </row>
    <row r="9" spans="1:9" ht="15.75" customHeight="1">
      <c r="A9" s="332" t="s">
        <v>244</v>
      </c>
      <c r="B9" s="329"/>
      <c r="C9" s="329"/>
      <c r="D9" s="332" t="s">
        <v>267</v>
      </c>
      <c r="E9" s="336"/>
      <c r="F9" s="337"/>
      <c r="G9" s="337"/>
      <c r="H9" s="337"/>
      <c r="I9" s="329"/>
    </row>
    <row r="10" spans="1:9" ht="15.75" customHeight="1">
      <c r="A10" s="332" t="s">
        <v>245</v>
      </c>
      <c r="B10" s="329"/>
      <c r="C10" s="329"/>
      <c r="D10" s="332" t="s">
        <v>268</v>
      </c>
      <c r="E10" s="336"/>
      <c r="F10" s="337"/>
      <c r="G10" s="337"/>
      <c r="H10" s="337"/>
      <c r="I10" s="329"/>
    </row>
    <row r="11" spans="1:9" ht="15.75" customHeight="1">
      <c r="A11" s="332" t="s">
        <v>174</v>
      </c>
      <c r="B11" s="329"/>
      <c r="C11" s="329"/>
      <c r="D11" s="332" t="s">
        <v>269</v>
      </c>
      <c r="E11" s="329"/>
      <c r="F11" s="329"/>
      <c r="G11" s="329"/>
      <c r="H11" s="329"/>
      <c r="I11" s="329"/>
    </row>
    <row r="12" spans="1:9" ht="15.75" customHeight="1">
      <c r="A12" s="332" t="s">
        <v>176</v>
      </c>
      <c r="B12" s="329"/>
      <c r="C12" s="329"/>
      <c r="D12" s="332" t="s">
        <v>270</v>
      </c>
      <c r="E12" s="329"/>
      <c r="F12" s="329"/>
      <c r="G12" s="329"/>
      <c r="H12" s="329"/>
      <c r="I12" s="329"/>
    </row>
    <row r="13" spans="1:9" ht="7.95" customHeight="1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ht="14.25" customHeight="1">
      <c r="A14" s="339"/>
      <c r="B14" s="340" t="s">
        <v>180</v>
      </c>
      <c r="C14" s="340" t="s">
        <v>2</v>
      </c>
      <c r="D14" s="340" t="s">
        <v>3</v>
      </c>
      <c r="E14" s="341" t="s">
        <v>4</v>
      </c>
      <c r="F14" s="340" t="s">
        <v>181</v>
      </c>
      <c r="G14" s="340" t="s">
        <v>182</v>
      </c>
      <c r="H14" s="340" t="s">
        <v>183</v>
      </c>
      <c r="I14" s="342" t="s">
        <v>1</v>
      </c>
    </row>
    <row r="15" spans="1:9" ht="10.5" customHeight="1">
      <c r="A15" s="343"/>
      <c r="B15" s="344"/>
      <c r="C15" s="345"/>
      <c r="D15" s="346"/>
      <c r="E15" s="347"/>
      <c r="F15" s="348"/>
      <c r="G15" s="348"/>
      <c r="H15" s="348"/>
      <c r="I15" s="349"/>
    </row>
    <row r="16" spans="1:9" ht="15.75" customHeight="1">
      <c r="A16" s="723" t="s">
        <v>178</v>
      </c>
      <c r="B16" s="724"/>
      <c r="C16" s="725"/>
      <c r="D16" s="350"/>
      <c r="E16" s="351"/>
      <c r="F16" s="352"/>
      <c r="G16" s="352"/>
      <c r="H16" s="352"/>
      <c r="I16" s="353"/>
    </row>
    <row r="17" spans="1:9" ht="15" customHeight="1">
      <c r="A17" s="165" t="s">
        <v>271</v>
      </c>
      <c r="B17" s="354">
        <v>8</v>
      </c>
      <c r="C17" s="293" t="s">
        <v>16</v>
      </c>
      <c r="D17" s="293" t="s">
        <v>17</v>
      </c>
      <c r="E17" s="223">
        <v>2011</v>
      </c>
      <c r="F17" s="355">
        <v>17.079999999999998</v>
      </c>
      <c r="G17" s="355">
        <v>17.010000000000002</v>
      </c>
      <c r="H17" s="356">
        <v>34.090000000000003</v>
      </c>
      <c r="I17" s="357">
        <v>50</v>
      </c>
    </row>
    <row r="18" spans="1:9" ht="15" customHeight="1">
      <c r="A18" s="165" t="s">
        <v>272</v>
      </c>
      <c r="B18" s="298">
        <v>2</v>
      </c>
      <c r="C18" s="117" t="s">
        <v>21</v>
      </c>
      <c r="D18" s="117" t="s">
        <v>22</v>
      </c>
      <c r="E18" s="223">
        <v>2009</v>
      </c>
      <c r="F18" s="356">
        <v>18.309999999999999</v>
      </c>
      <c r="G18" s="355">
        <v>18.5</v>
      </c>
      <c r="H18" s="356">
        <v>36.81</v>
      </c>
      <c r="I18" s="298">
        <v>35</v>
      </c>
    </row>
    <row r="19" spans="1:9" ht="15" customHeight="1">
      <c r="A19" s="165" t="s">
        <v>273</v>
      </c>
      <c r="B19" s="298">
        <v>4</v>
      </c>
      <c r="C19" s="117" t="s">
        <v>26</v>
      </c>
      <c r="D19" s="117" t="s">
        <v>17</v>
      </c>
      <c r="E19" s="223">
        <v>2012</v>
      </c>
      <c r="F19" s="355">
        <v>21.05</v>
      </c>
      <c r="G19" s="355">
        <v>20.22</v>
      </c>
      <c r="H19" s="356">
        <v>41.27</v>
      </c>
      <c r="I19" s="298">
        <v>25</v>
      </c>
    </row>
    <row r="20" spans="1:9" ht="15" customHeight="1">
      <c r="A20" s="165" t="s">
        <v>274</v>
      </c>
      <c r="B20" s="298">
        <v>1</v>
      </c>
      <c r="C20" s="117" t="s">
        <v>25</v>
      </c>
      <c r="D20" s="117" t="s">
        <v>22</v>
      </c>
      <c r="E20" s="223">
        <v>2011</v>
      </c>
      <c r="F20" s="355">
        <v>20.52</v>
      </c>
      <c r="G20" s="355">
        <v>21.55</v>
      </c>
      <c r="H20" s="356">
        <v>42.07</v>
      </c>
      <c r="I20" s="298">
        <v>20</v>
      </c>
    </row>
    <row r="21" spans="1:9" ht="15" customHeight="1">
      <c r="A21" s="165" t="s">
        <v>275</v>
      </c>
      <c r="B21" s="298">
        <v>3</v>
      </c>
      <c r="C21" s="117" t="s">
        <v>30</v>
      </c>
      <c r="D21" s="117" t="s">
        <v>31</v>
      </c>
      <c r="E21" s="223">
        <v>2009</v>
      </c>
      <c r="F21" s="355">
        <v>23.75</v>
      </c>
      <c r="G21" s="355">
        <v>23.59</v>
      </c>
      <c r="H21" s="356">
        <v>47.34</v>
      </c>
      <c r="I21" s="358">
        <v>16</v>
      </c>
    </row>
    <row r="22" spans="1:9" ht="14.25" customHeight="1">
      <c r="A22" s="359"/>
      <c r="B22" s="360"/>
      <c r="C22" s="361"/>
      <c r="D22" s="362"/>
      <c r="E22" s="363"/>
      <c r="F22" s="364"/>
      <c r="G22" s="364"/>
      <c r="H22" s="364"/>
      <c r="I22" s="365"/>
    </row>
    <row r="23" spans="1:9" ht="15.75" customHeight="1">
      <c r="A23" s="366" t="s">
        <v>42</v>
      </c>
      <c r="B23" s="367"/>
      <c r="C23" s="368"/>
      <c r="D23" s="369"/>
      <c r="E23" s="370"/>
      <c r="F23" s="371"/>
      <c r="G23" s="371"/>
      <c r="H23" s="371"/>
      <c r="I23" s="372"/>
    </row>
    <row r="24" spans="1:9" ht="15.45" customHeight="1">
      <c r="A24" s="165" t="s">
        <v>271</v>
      </c>
      <c r="B24" s="354">
        <v>9</v>
      </c>
      <c r="C24" s="293" t="s">
        <v>276</v>
      </c>
      <c r="D24" s="293" t="s">
        <v>277</v>
      </c>
      <c r="E24" s="223">
        <v>2011</v>
      </c>
      <c r="F24" s="356">
        <v>31.79</v>
      </c>
      <c r="G24" s="356">
        <v>30.94</v>
      </c>
      <c r="H24" s="356">
        <f>SUM(F24:G24)</f>
        <v>62.730000000000004</v>
      </c>
      <c r="I24" s="298"/>
    </row>
    <row r="25" spans="1:9" ht="15" customHeight="1">
      <c r="A25" s="165" t="s">
        <v>272</v>
      </c>
      <c r="B25" s="298">
        <v>6</v>
      </c>
      <c r="C25" s="293" t="s">
        <v>44</v>
      </c>
      <c r="D25" s="293" t="s">
        <v>20</v>
      </c>
      <c r="E25" s="223">
        <v>2011</v>
      </c>
      <c r="F25" s="356">
        <v>32.630000000000003</v>
      </c>
      <c r="G25" s="356">
        <v>30.49</v>
      </c>
      <c r="H25" s="356">
        <f>SUM(F25:G25)</f>
        <v>63.120000000000005</v>
      </c>
      <c r="I25" s="298">
        <v>50</v>
      </c>
    </row>
    <row r="26" spans="1:9" ht="15" customHeight="1">
      <c r="A26" s="373"/>
      <c r="B26" s="298"/>
      <c r="C26" s="304"/>
      <c r="D26" s="293"/>
      <c r="E26" s="242"/>
      <c r="F26" s="356"/>
      <c r="G26" s="356"/>
      <c r="H26" s="356"/>
      <c r="I26" s="298"/>
    </row>
    <row r="27" spans="1:9" ht="12.75" customHeight="1">
      <c r="A27" s="374"/>
      <c r="B27" s="375"/>
      <c r="C27" s="375"/>
      <c r="D27" s="376"/>
      <c r="E27" s="377"/>
      <c r="F27" s="364"/>
      <c r="G27" s="364"/>
      <c r="H27" s="364"/>
      <c r="I27" s="365"/>
    </row>
    <row r="28" spans="1:9" ht="15.75" customHeight="1">
      <c r="A28" s="366" t="s">
        <v>48</v>
      </c>
      <c r="B28" s="378"/>
      <c r="C28" s="368"/>
      <c r="D28" s="379"/>
      <c r="E28" s="351"/>
      <c r="F28" s="371"/>
      <c r="G28" s="371"/>
      <c r="H28" s="371"/>
      <c r="I28" s="372"/>
    </row>
    <row r="29" spans="1:9" ht="12.75" customHeight="1">
      <c r="A29" s="380" t="s">
        <v>271</v>
      </c>
      <c r="B29" s="357">
        <v>14</v>
      </c>
      <c r="C29" s="230" t="s">
        <v>35</v>
      </c>
      <c r="D29" s="293" t="s">
        <v>20</v>
      </c>
      <c r="E29" s="223">
        <v>2013</v>
      </c>
      <c r="F29" s="356">
        <v>33.74</v>
      </c>
      <c r="G29" s="356">
        <v>31.33</v>
      </c>
      <c r="H29" s="356">
        <f>SUM(F29:G29)</f>
        <v>65.069999999999993</v>
      </c>
      <c r="I29" s="357">
        <v>50</v>
      </c>
    </row>
    <row r="30" spans="1:9" ht="12.75" customHeight="1">
      <c r="A30" s="380" t="s">
        <v>272</v>
      </c>
      <c r="B30" s="298">
        <v>13</v>
      </c>
      <c r="C30" s="243" t="s">
        <v>34</v>
      </c>
      <c r="D30" s="243" t="s">
        <v>22</v>
      </c>
      <c r="E30" s="381">
        <v>2011</v>
      </c>
      <c r="F30" s="356">
        <v>34.56</v>
      </c>
      <c r="G30" s="356">
        <v>32.799999999999997</v>
      </c>
      <c r="H30" s="356">
        <f>SUM(F30:G30)</f>
        <v>67.36</v>
      </c>
      <c r="I30" s="357">
        <v>35</v>
      </c>
    </row>
    <row r="31" spans="1:9" ht="12.75" customHeight="1">
      <c r="A31" s="380" t="s">
        <v>273</v>
      </c>
      <c r="B31" s="357">
        <v>12</v>
      </c>
      <c r="C31" s="117" t="s">
        <v>39</v>
      </c>
      <c r="D31" s="117" t="s">
        <v>278</v>
      </c>
      <c r="E31" s="223">
        <v>2012</v>
      </c>
      <c r="F31" s="356">
        <v>36.94</v>
      </c>
      <c r="G31" s="356">
        <v>33.200000000000003</v>
      </c>
      <c r="H31" s="356">
        <f>SUM(F31:G31)</f>
        <v>70.14</v>
      </c>
      <c r="I31" s="357">
        <v>25</v>
      </c>
    </row>
    <row r="32" spans="1:9" ht="12.75" customHeight="1">
      <c r="A32" s="380" t="s">
        <v>274</v>
      </c>
      <c r="B32" s="357">
        <v>11</v>
      </c>
      <c r="C32" s="243" t="s">
        <v>36</v>
      </c>
      <c r="D32" s="243" t="s">
        <v>20</v>
      </c>
      <c r="E32" s="381">
        <v>2013</v>
      </c>
      <c r="F32" s="356">
        <v>35.14</v>
      </c>
      <c r="G32" s="356">
        <v>46.47</v>
      </c>
      <c r="H32" s="356">
        <f>SUM(F32:G32)</f>
        <v>81.61</v>
      </c>
      <c r="I32" s="357">
        <v>20</v>
      </c>
    </row>
    <row r="33" spans="1:9" ht="12.75" customHeight="1">
      <c r="A33" s="359"/>
      <c r="B33" s="382"/>
      <c r="C33" s="383"/>
      <c r="D33" s="384"/>
      <c r="E33" s="385"/>
      <c r="F33" s="386"/>
      <c r="G33" s="386"/>
      <c r="H33" s="386"/>
      <c r="I33" s="387"/>
    </row>
    <row r="34" spans="1:9" ht="15.75" customHeight="1">
      <c r="A34" s="366" t="s">
        <v>192</v>
      </c>
      <c r="B34" s="367"/>
      <c r="C34" s="388"/>
      <c r="D34" s="379"/>
      <c r="E34" s="351"/>
      <c r="F34" s="371"/>
      <c r="G34" s="371"/>
      <c r="H34" s="371"/>
      <c r="I34" s="372"/>
    </row>
    <row r="35" spans="1:9" ht="15.45" customHeight="1">
      <c r="A35" s="165" t="s">
        <v>271</v>
      </c>
      <c r="B35" s="389">
        <v>15</v>
      </c>
      <c r="C35" s="390" t="s">
        <v>53</v>
      </c>
      <c r="D35" s="243" t="s">
        <v>114</v>
      </c>
      <c r="E35" s="381">
        <v>2009</v>
      </c>
      <c r="F35" s="356">
        <v>33.81</v>
      </c>
      <c r="G35" s="356">
        <v>30.39</v>
      </c>
      <c r="H35" s="356">
        <f t="shared" ref="H35:H40" si="0">SUM(F35:G35)</f>
        <v>64.2</v>
      </c>
      <c r="I35" s="357">
        <v>50</v>
      </c>
    </row>
    <row r="36" spans="1:9" ht="15.45" customHeight="1">
      <c r="A36" s="165" t="s">
        <v>272</v>
      </c>
      <c r="B36" s="391">
        <v>17</v>
      </c>
      <c r="C36" s="39" t="s">
        <v>55</v>
      </c>
      <c r="D36" s="42" t="s">
        <v>56</v>
      </c>
      <c r="E36" s="223">
        <v>2010</v>
      </c>
      <c r="F36" s="356">
        <v>35.520000000000003</v>
      </c>
      <c r="G36" s="356">
        <v>31.19</v>
      </c>
      <c r="H36" s="356">
        <f t="shared" si="0"/>
        <v>66.710000000000008</v>
      </c>
      <c r="I36" s="298">
        <v>35</v>
      </c>
    </row>
    <row r="37" spans="1:9" ht="15.45" customHeight="1">
      <c r="A37" s="380" t="s">
        <v>273</v>
      </c>
      <c r="B37" s="298">
        <v>7</v>
      </c>
      <c r="C37" s="293" t="s">
        <v>279</v>
      </c>
      <c r="D37" s="293" t="s">
        <v>277</v>
      </c>
      <c r="E37" s="223">
        <v>2010</v>
      </c>
      <c r="F37" s="356">
        <v>40.18</v>
      </c>
      <c r="G37" s="356">
        <v>37.619999999999997</v>
      </c>
      <c r="H37" s="356">
        <f t="shared" si="0"/>
        <v>77.8</v>
      </c>
      <c r="I37" s="298"/>
    </row>
    <row r="38" spans="1:9" ht="15.45" customHeight="1">
      <c r="A38" s="165" t="s">
        <v>274</v>
      </c>
      <c r="B38" s="223">
        <v>18</v>
      </c>
      <c r="C38" s="243" t="s">
        <v>59</v>
      </c>
      <c r="D38" s="293" t="s">
        <v>60</v>
      </c>
      <c r="E38" s="381">
        <v>2010</v>
      </c>
      <c r="F38" s="356">
        <v>41.35</v>
      </c>
      <c r="G38" s="356">
        <v>36.71</v>
      </c>
      <c r="H38" s="356">
        <f t="shared" si="0"/>
        <v>78.06</v>
      </c>
      <c r="I38" s="298">
        <v>25</v>
      </c>
    </row>
    <row r="39" spans="1:9" ht="15.45" customHeight="1">
      <c r="A39" s="165" t="s">
        <v>275</v>
      </c>
      <c r="B39" s="392">
        <v>19</v>
      </c>
      <c r="C39" s="42" t="s">
        <v>57</v>
      </c>
      <c r="D39" s="243" t="s">
        <v>280</v>
      </c>
      <c r="E39" s="381">
        <v>2010</v>
      </c>
      <c r="F39" s="356">
        <v>36.86</v>
      </c>
      <c r="G39" s="356">
        <v>57.48</v>
      </c>
      <c r="H39" s="356">
        <f t="shared" si="0"/>
        <v>94.34</v>
      </c>
      <c r="I39" s="298">
        <v>20</v>
      </c>
    </row>
    <row r="40" spans="1:9" ht="13.5" customHeight="1">
      <c r="A40" s="165" t="s">
        <v>281</v>
      </c>
      <c r="B40" s="391">
        <v>16</v>
      </c>
      <c r="C40" s="66" t="s">
        <v>58</v>
      </c>
      <c r="D40" s="243" t="s">
        <v>20</v>
      </c>
      <c r="E40" s="381">
        <v>2009</v>
      </c>
      <c r="F40" s="356">
        <v>38.15</v>
      </c>
      <c r="G40" s="356">
        <v>56.56</v>
      </c>
      <c r="H40" s="356">
        <f t="shared" si="0"/>
        <v>94.710000000000008</v>
      </c>
      <c r="I40" s="358">
        <v>16</v>
      </c>
    </row>
    <row r="41" spans="1:9" ht="13.5" customHeight="1">
      <c r="A41" s="359"/>
      <c r="B41" s="382"/>
      <c r="C41" s="383"/>
      <c r="D41" s="393"/>
      <c r="E41" s="377"/>
      <c r="F41" s="364"/>
      <c r="G41" s="364"/>
      <c r="H41" s="364"/>
      <c r="I41" s="365"/>
    </row>
    <row r="42" spans="1:9" ht="15.75" customHeight="1">
      <c r="A42" s="366" t="s">
        <v>63</v>
      </c>
      <c r="B42" s="378"/>
      <c r="C42" s="394"/>
      <c r="D42" s="379"/>
      <c r="E42" s="351"/>
      <c r="F42" s="371"/>
      <c r="G42" s="371"/>
      <c r="H42" s="371"/>
      <c r="I42" s="372"/>
    </row>
    <row r="43" spans="1:9" ht="15" customHeight="1">
      <c r="A43" s="165" t="s">
        <v>271</v>
      </c>
      <c r="B43" s="391">
        <v>22</v>
      </c>
      <c r="C43" s="75" t="s">
        <v>65</v>
      </c>
      <c r="D43" s="42" t="s">
        <v>278</v>
      </c>
      <c r="E43" s="223">
        <v>2009</v>
      </c>
      <c r="F43" s="356">
        <v>33.43</v>
      </c>
      <c r="G43" s="356">
        <v>29.81</v>
      </c>
      <c r="H43" s="356">
        <f>SUM(F43:G43)</f>
        <v>63.239999999999995</v>
      </c>
      <c r="I43" s="357">
        <v>50</v>
      </c>
    </row>
    <row r="44" spans="1:9" ht="15" customHeight="1">
      <c r="A44" s="380" t="s">
        <v>272</v>
      </c>
      <c r="B44" s="223">
        <v>24</v>
      </c>
      <c r="C44" s="395" t="s">
        <v>64</v>
      </c>
      <c r="D44" s="293" t="s">
        <v>51</v>
      </c>
      <c r="E44" s="223">
        <v>2009</v>
      </c>
      <c r="F44" s="356">
        <v>33.619999999999997</v>
      </c>
      <c r="G44" s="356">
        <v>29.91</v>
      </c>
      <c r="H44" s="356">
        <f>SUM(F44:G44)</f>
        <v>63.53</v>
      </c>
      <c r="I44" s="298">
        <v>35</v>
      </c>
    </row>
    <row r="45" spans="1:9" ht="15" customHeight="1">
      <c r="A45" s="165" t="s">
        <v>273</v>
      </c>
      <c r="B45" s="223">
        <v>21</v>
      </c>
      <c r="C45" s="293" t="s">
        <v>66</v>
      </c>
      <c r="D45" s="293" t="s">
        <v>67</v>
      </c>
      <c r="E45" s="223">
        <v>2010</v>
      </c>
      <c r="F45" s="356">
        <v>34.31</v>
      </c>
      <c r="G45" s="356">
        <v>29.51</v>
      </c>
      <c r="H45" s="356">
        <f>SUM(F45:G45)</f>
        <v>63.820000000000007</v>
      </c>
      <c r="I45" s="298">
        <v>25</v>
      </c>
    </row>
    <row r="46" spans="1:9" ht="15" customHeight="1">
      <c r="A46" s="165" t="s">
        <v>274</v>
      </c>
      <c r="B46" s="223">
        <v>20</v>
      </c>
      <c r="C46" s="293" t="s">
        <v>68</v>
      </c>
      <c r="D46" s="293" t="s">
        <v>51</v>
      </c>
      <c r="E46" s="223">
        <v>2009</v>
      </c>
      <c r="F46" s="356">
        <v>38.53</v>
      </c>
      <c r="G46" s="356">
        <v>34.11</v>
      </c>
      <c r="H46" s="356">
        <f>SUM(F46:G46)</f>
        <v>72.64</v>
      </c>
      <c r="I46" s="298">
        <v>20</v>
      </c>
    </row>
    <row r="47" spans="1:9" ht="13.5" customHeight="1">
      <c r="A47" s="165" t="s">
        <v>275</v>
      </c>
      <c r="B47" s="223">
        <v>23</v>
      </c>
      <c r="C47" s="293" t="s">
        <v>69</v>
      </c>
      <c r="D47" s="293" t="s">
        <v>51</v>
      </c>
      <c r="E47" s="223">
        <v>2010</v>
      </c>
      <c r="F47" s="356">
        <v>41.55</v>
      </c>
      <c r="G47" s="356">
        <v>36.51</v>
      </c>
      <c r="H47" s="356">
        <f>SUM(F47:G47)</f>
        <v>78.06</v>
      </c>
      <c r="I47" s="358">
        <v>16</v>
      </c>
    </row>
    <row r="48" spans="1:9" ht="13.5" customHeight="1">
      <c r="A48" s="359"/>
      <c r="B48" s="382"/>
      <c r="C48" s="383"/>
      <c r="D48" s="393"/>
      <c r="E48" s="377"/>
      <c r="F48" s="364"/>
      <c r="G48" s="364"/>
      <c r="H48" s="364"/>
      <c r="I48" s="365"/>
    </row>
    <row r="49" spans="1:9" ht="15.75" customHeight="1">
      <c r="A49" s="366" t="s">
        <v>70</v>
      </c>
      <c r="B49" s="367"/>
      <c r="C49" s="368"/>
      <c r="D49" s="379"/>
      <c r="E49" s="351"/>
      <c r="F49" s="371"/>
      <c r="G49" s="371"/>
      <c r="H49" s="371"/>
      <c r="I49" s="372"/>
    </row>
    <row r="50" spans="1:9" ht="15.45" customHeight="1">
      <c r="A50" s="165" t="s">
        <v>271</v>
      </c>
      <c r="B50" s="389">
        <v>27</v>
      </c>
      <c r="C50" s="396" t="s">
        <v>282</v>
      </c>
      <c r="D50" s="293" t="s">
        <v>277</v>
      </c>
      <c r="E50" s="223">
        <v>2007</v>
      </c>
      <c r="F50" s="356">
        <v>33.06</v>
      </c>
      <c r="G50" s="356">
        <v>29.71</v>
      </c>
      <c r="H50" s="356">
        <f>SUM(F50:G50)</f>
        <v>62.77</v>
      </c>
      <c r="I50" s="397"/>
    </row>
    <row r="51" spans="1:9" ht="15" customHeight="1">
      <c r="A51" s="165" t="s">
        <v>272</v>
      </c>
      <c r="B51" s="391">
        <v>28</v>
      </c>
      <c r="C51" s="39" t="s">
        <v>71</v>
      </c>
      <c r="D51" s="42" t="s">
        <v>60</v>
      </c>
      <c r="E51" s="223">
        <v>2007</v>
      </c>
      <c r="F51" s="356">
        <v>34.450000000000003</v>
      </c>
      <c r="G51" s="356">
        <v>30.83</v>
      </c>
      <c r="H51" s="356">
        <f>SUM(F51:G51)</f>
        <v>65.28</v>
      </c>
      <c r="I51" s="298">
        <v>50</v>
      </c>
    </row>
    <row r="52" spans="1:9" ht="12.75" customHeight="1">
      <c r="A52" s="165" t="s">
        <v>273</v>
      </c>
      <c r="B52" s="223">
        <v>25</v>
      </c>
      <c r="C52" s="293" t="s">
        <v>283</v>
      </c>
      <c r="D52" s="293" t="s">
        <v>277</v>
      </c>
      <c r="E52" s="223">
        <v>2007</v>
      </c>
      <c r="F52" s="356">
        <v>35.229999999999997</v>
      </c>
      <c r="G52" s="356">
        <v>31.49</v>
      </c>
      <c r="H52" s="356">
        <f>SUM(F52:G52)</f>
        <v>66.72</v>
      </c>
      <c r="I52" s="298"/>
    </row>
    <row r="53" spans="1:9" ht="12.75" customHeight="1">
      <c r="A53" s="398"/>
      <c r="B53" s="399"/>
      <c r="C53" s="400"/>
      <c r="D53" s="61"/>
      <c r="E53" s="401"/>
      <c r="F53" s="402"/>
      <c r="G53" s="402"/>
      <c r="H53" s="402"/>
      <c r="I53" s="403"/>
    </row>
    <row r="54" spans="1:9" ht="15.75" customHeight="1">
      <c r="A54" s="366" t="s">
        <v>74</v>
      </c>
      <c r="B54" s="378"/>
      <c r="C54" s="368"/>
      <c r="D54" s="369"/>
      <c r="E54" s="370"/>
      <c r="F54" s="404"/>
      <c r="G54" s="404"/>
      <c r="H54" s="404"/>
      <c r="I54" s="405"/>
    </row>
    <row r="55" spans="1:9" ht="15" customHeight="1">
      <c r="A55" s="115" t="s">
        <v>271</v>
      </c>
      <c r="B55" s="116">
        <v>36</v>
      </c>
      <c r="C55" s="293" t="s">
        <v>77</v>
      </c>
      <c r="D55" s="293" t="s">
        <v>284</v>
      </c>
      <c r="E55" s="223">
        <v>2007</v>
      </c>
      <c r="F55" s="356">
        <v>32.53</v>
      </c>
      <c r="G55" s="356">
        <v>29.99</v>
      </c>
      <c r="H55" s="356">
        <f t="shared" ref="H55:H61" si="1">SUM(F55:G55)</f>
        <v>62.519999999999996</v>
      </c>
      <c r="I55" s="357">
        <v>50</v>
      </c>
    </row>
    <row r="56" spans="1:9" ht="15" customHeight="1">
      <c r="A56" s="165" t="s">
        <v>272</v>
      </c>
      <c r="B56" s="391">
        <v>32</v>
      </c>
      <c r="C56" s="28" t="s">
        <v>75</v>
      </c>
      <c r="D56" s="406" t="s">
        <v>285</v>
      </c>
      <c r="E56" s="223">
        <v>2008</v>
      </c>
      <c r="F56" s="356">
        <v>33.31</v>
      </c>
      <c r="G56" s="356">
        <v>29.42</v>
      </c>
      <c r="H56" s="356">
        <f t="shared" si="1"/>
        <v>62.730000000000004</v>
      </c>
      <c r="I56" s="298">
        <v>35</v>
      </c>
    </row>
    <row r="57" spans="1:9" ht="15" customHeight="1">
      <c r="A57" s="165" t="s">
        <v>273</v>
      </c>
      <c r="B57" s="223">
        <v>31</v>
      </c>
      <c r="C57" s="293" t="s">
        <v>78</v>
      </c>
      <c r="D57" s="293" t="s">
        <v>17</v>
      </c>
      <c r="E57" s="223">
        <v>2007</v>
      </c>
      <c r="F57" s="356">
        <v>33.97</v>
      </c>
      <c r="G57" s="356">
        <v>30.65</v>
      </c>
      <c r="H57" s="356">
        <f t="shared" si="1"/>
        <v>64.62</v>
      </c>
      <c r="I57" s="298">
        <v>25</v>
      </c>
    </row>
    <row r="58" spans="1:9" ht="15" customHeight="1">
      <c r="A58" s="165" t="s">
        <v>274</v>
      </c>
      <c r="B58" s="223">
        <v>33</v>
      </c>
      <c r="C58" s="293" t="s">
        <v>76</v>
      </c>
      <c r="D58" s="293" t="s">
        <v>56</v>
      </c>
      <c r="E58" s="223">
        <v>2007</v>
      </c>
      <c r="F58" s="356">
        <v>34.44</v>
      </c>
      <c r="G58" s="356">
        <v>30.77</v>
      </c>
      <c r="H58" s="356">
        <f t="shared" si="1"/>
        <v>65.209999999999994</v>
      </c>
      <c r="I58" s="298">
        <v>20</v>
      </c>
    </row>
    <row r="59" spans="1:9" ht="15" customHeight="1">
      <c r="A59" s="115" t="s">
        <v>275</v>
      </c>
      <c r="B59" s="223">
        <v>34</v>
      </c>
      <c r="C59" s="293" t="s">
        <v>286</v>
      </c>
      <c r="D59" s="293" t="s">
        <v>277</v>
      </c>
      <c r="E59" s="223">
        <v>2008</v>
      </c>
      <c r="F59" s="356">
        <v>36.369999999999997</v>
      </c>
      <c r="G59" s="356">
        <v>32.869999999999997</v>
      </c>
      <c r="H59" s="356">
        <f t="shared" si="1"/>
        <v>69.239999999999995</v>
      </c>
      <c r="I59" s="358"/>
    </row>
    <row r="60" spans="1:9" ht="15" customHeight="1">
      <c r="A60" s="165" t="s">
        <v>281</v>
      </c>
      <c r="B60" s="391">
        <v>35</v>
      </c>
      <c r="C60" s="36" t="s">
        <v>79</v>
      </c>
      <c r="D60" s="42" t="s">
        <v>287</v>
      </c>
      <c r="E60" s="223">
        <v>2008</v>
      </c>
      <c r="F60" s="356">
        <v>39.299999999999997</v>
      </c>
      <c r="G60" s="356">
        <v>35.64</v>
      </c>
      <c r="H60" s="356">
        <f t="shared" si="1"/>
        <v>74.94</v>
      </c>
      <c r="I60" s="358">
        <v>16</v>
      </c>
    </row>
    <row r="61" spans="1:9" ht="13.8" customHeight="1">
      <c r="A61" s="165" t="s">
        <v>288</v>
      </c>
      <c r="B61" s="223">
        <v>30</v>
      </c>
      <c r="C61" s="395" t="s">
        <v>80</v>
      </c>
      <c r="D61" s="293" t="s">
        <v>56</v>
      </c>
      <c r="E61" s="223">
        <v>2008</v>
      </c>
      <c r="F61" s="356">
        <v>43.72</v>
      </c>
      <c r="G61" s="356">
        <v>31.81</v>
      </c>
      <c r="H61" s="356">
        <f t="shared" si="1"/>
        <v>75.53</v>
      </c>
      <c r="I61" s="298">
        <v>12</v>
      </c>
    </row>
    <row r="62" spans="1:9" ht="13.8" customHeight="1">
      <c r="A62" s="407"/>
      <c r="B62" s="408"/>
      <c r="C62" s="361"/>
      <c r="D62" s="409"/>
      <c r="E62" s="410"/>
      <c r="F62" s="411"/>
      <c r="G62" s="411"/>
      <c r="H62" s="411"/>
      <c r="I62" s="412"/>
    </row>
    <row r="63" spans="1:9" ht="15.75" customHeight="1">
      <c r="A63" s="366" t="s">
        <v>83</v>
      </c>
      <c r="B63" s="378"/>
      <c r="C63" s="394"/>
      <c r="D63" s="379"/>
      <c r="E63" s="351"/>
      <c r="F63" s="371"/>
      <c r="G63" s="371"/>
      <c r="H63" s="371"/>
      <c r="I63" s="372"/>
    </row>
    <row r="64" spans="1:9" ht="15" customHeight="1">
      <c r="A64" s="165" t="s">
        <v>271</v>
      </c>
      <c r="B64" s="391">
        <v>39</v>
      </c>
      <c r="C64" s="75" t="s">
        <v>84</v>
      </c>
      <c r="D64" s="413" t="s">
        <v>85</v>
      </c>
      <c r="E64" s="381">
        <v>2006</v>
      </c>
      <c r="F64" s="356">
        <v>20.010000000000002</v>
      </c>
      <c r="G64" s="356">
        <v>19.350000000000001</v>
      </c>
      <c r="H64" s="356">
        <f t="shared" ref="H64:H70" si="2">SUM(F64:G64)</f>
        <v>39.36</v>
      </c>
      <c r="I64" s="357">
        <v>50</v>
      </c>
    </row>
    <row r="65" spans="1:9" ht="15" customHeight="1">
      <c r="A65" s="165" t="s">
        <v>272</v>
      </c>
      <c r="B65" s="223">
        <v>38</v>
      </c>
      <c r="C65" s="395" t="s">
        <v>87</v>
      </c>
      <c r="D65" s="414" t="s">
        <v>284</v>
      </c>
      <c r="E65" s="415">
        <v>2005</v>
      </c>
      <c r="F65" s="356">
        <v>20.100000000000001</v>
      </c>
      <c r="G65" s="356">
        <v>19.829999999999998</v>
      </c>
      <c r="H65" s="356">
        <f t="shared" si="2"/>
        <v>39.93</v>
      </c>
      <c r="I65" s="298">
        <v>35</v>
      </c>
    </row>
    <row r="66" spans="1:9" ht="12" customHeight="1">
      <c r="A66" s="380" t="s">
        <v>273</v>
      </c>
      <c r="B66" s="357">
        <v>45</v>
      </c>
      <c r="C66" s="396" t="s">
        <v>92</v>
      </c>
      <c r="D66" s="293" t="s">
        <v>289</v>
      </c>
      <c r="E66" s="223">
        <v>2006</v>
      </c>
      <c r="F66" s="356">
        <v>20.86</v>
      </c>
      <c r="G66" s="356">
        <v>20.81</v>
      </c>
      <c r="H66" s="356">
        <f t="shared" si="2"/>
        <v>41.67</v>
      </c>
      <c r="I66" s="298">
        <v>25</v>
      </c>
    </row>
    <row r="67" spans="1:9" ht="12" customHeight="1">
      <c r="A67" s="165" t="s">
        <v>274</v>
      </c>
      <c r="B67" s="392">
        <v>40</v>
      </c>
      <c r="C67" s="75" t="s">
        <v>88</v>
      </c>
      <c r="D67" s="42" t="s">
        <v>22</v>
      </c>
      <c r="E67" s="223">
        <v>2006</v>
      </c>
      <c r="F67" s="356">
        <v>21.01</v>
      </c>
      <c r="G67" s="356">
        <v>20.67</v>
      </c>
      <c r="H67" s="356">
        <f t="shared" si="2"/>
        <v>41.680000000000007</v>
      </c>
      <c r="I67" s="298">
        <v>20</v>
      </c>
    </row>
    <row r="68" spans="1:9" ht="12" customHeight="1">
      <c r="A68" s="165" t="s">
        <v>275</v>
      </c>
      <c r="B68" s="357">
        <v>43</v>
      </c>
      <c r="C68" s="416" t="s">
        <v>90</v>
      </c>
      <c r="D68" s="293" t="s">
        <v>290</v>
      </c>
      <c r="E68" s="223">
        <v>2006</v>
      </c>
      <c r="F68" s="356">
        <v>21.17</v>
      </c>
      <c r="G68" s="356">
        <v>21.11</v>
      </c>
      <c r="H68" s="356">
        <f t="shared" si="2"/>
        <v>42.28</v>
      </c>
      <c r="I68" s="358">
        <v>16</v>
      </c>
    </row>
    <row r="69" spans="1:9" ht="12" customHeight="1">
      <c r="A69" s="380" t="s">
        <v>281</v>
      </c>
      <c r="B69" s="391">
        <v>37</v>
      </c>
      <c r="C69" s="75" t="s">
        <v>89</v>
      </c>
      <c r="D69" s="413" t="s">
        <v>20</v>
      </c>
      <c r="E69" s="381">
        <v>2006</v>
      </c>
      <c r="F69" s="356">
        <v>21.87</v>
      </c>
      <c r="G69" s="356">
        <v>21.19</v>
      </c>
      <c r="H69" s="356">
        <f t="shared" si="2"/>
        <v>43.06</v>
      </c>
      <c r="I69" s="298">
        <v>12</v>
      </c>
    </row>
    <row r="70" spans="1:9" ht="12" customHeight="1">
      <c r="A70" s="165" t="s">
        <v>288</v>
      </c>
      <c r="B70" s="392">
        <v>44</v>
      </c>
      <c r="C70" s="75" t="s">
        <v>94</v>
      </c>
      <c r="D70" s="42" t="s">
        <v>20</v>
      </c>
      <c r="E70" s="223">
        <v>2006</v>
      </c>
      <c r="F70" s="356">
        <v>21.55</v>
      </c>
      <c r="G70" s="356">
        <v>21.64</v>
      </c>
      <c r="H70" s="356">
        <f t="shared" si="2"/>
        <v>43.19</v>
      </c>
      <c r="I70" s="298">
        <v>10</v>
      </c>
    </row>
    <row r="71" spans="1:9" ht="12" customHeight="1">
      <c r="A71" s="359"/>
      <c r="B71" s="382"/>
      <c r="C71" s="417"/>
      <c r="D71" s="393"/>
      <c r="E71" s="377"/>
      <c r="F71" s="364"/>
      <c r="G71" s="364"/>
      <c r="H71" s="364"/>
      <c r="I71" s="365"/>
    </row>
    <row r="72" spans="1:9" ht="15.75" customHeight="1">
      <c r="A72" s="366" t="s">
        <v>100</v>
      </c>
      <c r="B72" s="378"/>
      <c r="C72" s="368"/>
      <c r="D72" s="379"/>
      <c r="E72" s="351"/>
      <c r="F72" s="371"/>
      <c r="G72" s="371"/>
      <c r="H72" s="371"/>
      <c r="I72" s="418"/>
    </row>
    <row r="73" spans="1:9" ht="15" customHeight="1">
      <c r="A73" s="165" t="s">
        <v>271</v>
      </c>
      <c r="B73" s="223">
        <v>46</v>
      </c>
      <c r="C73" s="419" t="s">
        <v>101</v>
      </c>
      <c r="D73" s="293" t="s">
        <v>114</v>
      </c>
      <c r="E73" s="223">
        <v>2006</v>
      </c>
      <c r="F73" s="356">
        <v>19.91</v>
      </c>
      <c r="G73" s="356">
        <v>19.57</v>
      </c>
      <c r="H73" s="356">
        <f>SUM(F73:G73)</f>
        <v>39.480000000000004</v>
      </c>
      <c r="I73" s="357">
        <v>50</v>
      </c>
    </row>
    <row r="74" spans="1:9" ht="15" customHeight="1">
      <c r="A74" s="165" t="s">
        <v>272</v>
      </c>
      <c r="B74" s="420">
        <v>47</v>
      </c>
      <c r="C74" s="421" t="s">
        <v>102</v>
      </c>
      <c r="D74" s="293" t="s">
        <v>20</v>
      </c>
      <c r="E74" s="223">
        <v>2006</v>
      </c>
      <c r="F74" s="356">
        <v>22.28</v>
      </c>
      <c r="G74" s="356">
        <v>21.89</v>
      </c>
      <c r="H74" s="356">
        <f>SUM(F74:G74)</f>
        <v>44.17</v>
      </c>
      <c r="I74" s="298">
        <v>35</v>
      </c>
    </row>
    <row r="75" spans="1:9" ht="13.5" customHeight="1">
      <c r="A75" s="407"/>
      <c r="B75" s="422"/>
      <c r="C75" s="361"/>
      <c r="D75" s="409"/>
      <c r="E75" s="410"/>
      <c r="F75" s="411"/>
      <c r="G75" s="411"/>
      <c r="H75" s="411"/>
      <c r="I75" s="423"/>
    </row>
    <row r="76" spans="1:9" ht="15.75" customHeight="1">
      <c r="A76" s="366" t="s">
        <v>103</v>
      </c>
      <c r="B76" s="378"/>
      <c r="C76" s="368"/>
      <c r="D76" s="379"/>
      <c r="E76" s="351"/>
      <c r="F76" s="371"/>
      <c r="G76" s="371"/>
      <c r="H76" s="371"/>
      <c r="I76" s="418"/>
    </row>
    <row r="77" spans="1:9" ht="15" customHeight="1">
      <c r="A77" s="165" t="s">
        <v>271</v>
      </c>
      <c r="B77" s="223">
        <v>103</v>
      </c>
      <c r="C77" s="396" t="s">
        <v>104</v>
      </c>
      <c r="D77" s="293" t="s">
        <v>291</v>
      </c>
      <c r="E77" s="223">
        <v>1999</v>
      </c>
      <c r="F77" s="356">
        <v>22.8</v>
      </c>
      <c r="G77" s="356">
        <v>23.78</v>
      </c>
      <c r="H77" s="356">
        <f>SUM(F77:G77)</f>
        <v>46.58</v>
      </c>
      <c r="I77" s="357">
        <v>50</v>
      </c>
    </row>
    <row r="78" spans="1:9" ht="13.5" customHeight="1">
      <c r="A78" s="424" t="s">
        <v>272</v>
      </c>
      <c r="B78" s="425">
        <v>104</v>
      </c>
      <c r="C78" s="39" t="s">
        <v>106</v>
      </c>
      <c r="D78" s="42" t="s">
        <v>91</v>
      </c>
      <c r="E78" s="223">
        <v>2002</v>
      </c>
      <c r="F78" s="356">
        <v>24.38</v>
      </c>
      <c r="G78" s="356">
        <v>23.81</v>
      </c>
      <c r="H78" s="356">
        <f>SUM(F78:G78)</f>
        <v>48.19</v>
      </c>
      <c r="I78" s="298">
        <v>35</v>
      </c>
    </row>
    <row r="79" spans="1:9" ht="13.8" customHeight="1">
      <c r="A79" s="424" t="s">
        <v>273</v>
      </c>
      <c r="B79" s="425">
        <v>101</v>
      </c>
      <c r="C79" s="36" t="s">
        <v>107</v>
      </c>
      <c r="D79" s="42" t="s">
        <v>20</v>
      </c>
      <c r="E79" s="223">
        <v>2001</v>
      </c>
      <c r="F79" s="356">
        <v>24.48</v>
      </c>
      <c r="G79" s="356">
        <v>23.8</v>
      </c>
      <c r="H79" s="356">
        <f>SUM(F79:G79)</f>
        <v>48.28</v>
      </c>
      <c r="I79" s="298">
        <v>25</v>
      </c>
    </row>
    <row r="80" spans="1:9" ht="13.8" customHeight="1">
      <c r="A80" s="424" t="s">
        <v>274</v>
      </c>
      <c r="B80" s="415">
        <v>102</v>
      </c>
      <c r="C80" s="395" t="s">
        <v>112</v>
      </c>
      <c r="D80" s="293" t="s">
        <v>291</v>
      </c>
      <c r="E80" s="223">
        <v>2002</v>
      </c>
      <c r="F80" s="356">
        <v>25.48</v>
      </c>
      <c r="G80" s="356">
        <v>26.42</v>
      </c>
      <c r="H80" s="356">
        <f>SUM(F80:G80)</f>
        <v>51.900000000000006</v>
      </c>
      <c r="I80" s="426">
        <v>20</v>
      </c>
    </row>
    <row r="81" spans="1:9" ht="13.5" customHeight="1">
      <c r="A81" s="398"/>
      <c r="B81" s="399"/>
      <c r="C81" s="400"/>
      <c r="D81" s="427"/>
      <c r="E81" s="410"/>
      <c r="F81" s="428"/>
      <c r="G81" s="428"/>
      <c r="H81" s="428"/>
      <c r="I81" s="429"/>
    </row>
    <row r="82" spans="1:9" ht="15.75" customHeight="1">
      <c r="A82" s="366" t="s">
        <v>120</v>
      </c>
      <c r="B82" s="378"/>
      <c r="C82" s="368"/>
      <c r="D82" s="379"/>
      <c r="E82" s="351"/>
      <c r="F82" s="371"/>
      <c r="G82" s="371"/>
      <c r="H82" s="371"/>
      <c r="I82" s="418"/>
    </row>
    <row r="83" spans="1:9" ht="15" customHeight="1">
      <c r="A83" s="165" t="s">
        <v>271</v>
      </c>
      <c r="B83" s="223">
        <v>112</v>
      </c>
      <c r="C83" s="293" t="s">
        <v>121</v>
      </c>
      <c r="D83" s="293" t="s">
        <v>122</v>
      </c>
      <c r="E83" s="223">
        <v>1999</v>
      </c>
      <c r="F83" s="356">
        <v>21.29</v>
      </c>
      <c r="G83" s="356">
        <v>21.24</v>
      </c>
      <c r="H83" s="356">
        <f t="shared" ref="H83:H91" si="3">SUM(F83:G83)</f>
        <v>42.53</v>
      </c>
      <c r="I83" s="357">
        <v>50</v>
      </c>
    </row>
    <row r="84" spans="1:9" ht="15" customHeight="1">
      <c r="A84" s="165" t="s">
        <v>272</v>
      </c>
      <c r="B84" s="223">
        <v>107</v>
      </c>
      <c r="C84" s="293" t="s">
        <v>128</v>
      </c>
      <c r="D84" s="293" t="s">
        <v>292</v>
      </c>
      <c r="E84" s="223">
        <v>2004</v>
      </c>
      <c r="F84" s="356">
        <v>21.75</v>
      </c>
      <c r="G84" s="356">
        <v>21.92</v>
      </c>
      <c r="H84" s="356">
        <f t="shared" si="3"/>
        <v>43.67</v>
      </c>
      <c r="I84" s="298">
        <v>35</v>
      </c>
    </row>
    <row r="85" spans="1:9" ht="15" customHeight="1">
      <c r="A85" s="165" t="s">
        <v>273</v>
      </c>
      <c r="B85" s="223">
        <v>115</v>
      </c>
      <c r="C85" s="396" t="s">
        <v>125</v>
      </c>
      <c r="D85" s="293" t="s">
        <v>126</v>
      </c>
      <c r="E85" s="223">
        <v>2000</v>
      </c>
      <c r="F85" s="356">
        <v>21.97</v>
      </c>
      <c r="G85" s="356">
        <v>21.99</v>
      </c>
      <c r="H85" s="356">
        <f t="shared" si="3"/>
        <v>43.959999999999994</v>
      </c>
      <c r="I85" s="298">
        <v>25</v>
      </c>
    </row>
    <row r="86" spans="1:9" ht="15" customHeight="1">
      <c r="A86" s="165" t="s">
        <v>274</v>
      </c>
      <c r="B86" s="391">
        <v>106</v>
      </c>
      <c r="C86" s="75" t="s">
        <v>127</v>
      </c>
      <c r="D86" s="42" t="s">
        <v>186</v>
      </c>
      <c r="E86" s="223">
        <v>1999</v>
      </c>
      <c r="F86" s="356">
        <v>21.92</v>
      </c>
      <c r="G86" s="356">
        <v>22.45</v>
      </c>
      <c r="H86" s="356">
        <f t="shared" si="3"/>
        <v>44.370000000000005</v>
      </c>
      <c r="I86" s="298">
        <v>20</v>
      </c>
    </row>
    <row r="87" spans="1:9" ht="15" customHeight="1">
      <c r="A87" s="165" t="s">
        <v>275</v>
      </c>
      <c r="B87" s="223">
        <v>109</v>
      </c>
      <c r="C87" s="395" t="s">
        <v>129</v>
      </c>
      <c r="D87" s="293" t="s">
        <v>105</v>
      </c>
      <c r="E87" s="223">
        <v>2003</v>
      </c>
      <c r="F87" s="356">
        <v>22.57</v>
      </c>
      <c r="G87" s="356">
        <v>22.87</v>
      </c>
      <c r="H87" s="356">
        <f t="shared" si="3"/>
        <v>45.44</v>
      </c>
      <c r="I87" s="358">
        <v>16</v>
      </c>
    </row>
    <row r="88" spans="1:9" ht="15" customHeight="1">
      <c r="A88" s="165" t="s">
        <v>281</v>
      </c>
      <c r="B88" s="223">
        <v>110</v>
      </c>
      <c r="C88" s="293" t="s">
        <v>130</v>
      </c>
      <c r="D88" s="293" t="s">
        <v>186</v>
      </c>
      <c r="E88" s="223">
        <v>2002</v>
      </c>
      <c r="F88" s="356">
        <v>22.95</v>
      </c>
      <c r="G88" s="356">
        <v>22.52</v>
      </c>
      <c r="H88" s="356">
        <f t="shared" si="3"/>
        <v>45.47</v>
      </c>
      <c r="I88" s="298">
        <v>12</v>
      </c>
    </row>
    <row r="89" spans="1:9" ht="15" customHeight="1">
      <c r="A89" s="165" t="s">
        <v>288</v>
      </c>
      <c r="B89" s="223">
        <v>121</v>
      </c>
      <c r="C89" s="293" t="s">
        <v>293</v>
      </c>
      <c r="D89" s="293" t="s">
        <v>277</v>
      </c>
      <c r="E89" s="223">
        <v>2004</v>
      </c>
      <c r="F89" s="356">
        <v>22.91</v>
      </c>
      <c r="G89" s="356">
        <v>22.74</v>
      </c>
      <c r="H89" s="356">
        <f t="shared" si="3"/>
        <v>45.65</v>
      </c>
      <c r="I89" s="298"/>
    </row>
    <row r="90" spans="1:9" ht="15" customHeight="1">
      <c r="A90" s="165" t="s">
        <v>294</v>
      </c>
      <c r="B90" s="223">
        <v>111</v>
      </c>
      <c r="C90" s="293" t="s">
        <v>138</v>
      </c>
      <c r="D90" s="293" t="s">
        <v>17</v>
      </c>
      <c r="E90" s="223">
        <v>2003</v>
      </c>
      <c r="F90" s="356">
        <v>23.26</v>
      </c>
      <c r="G90" s="356">
        <v>23.1</v>
      </c>
      <c r="H90" s="356">
        <f t="shared" si="3"/>
        <v>46.36</v>
      </c>
      <c r="I90" s="298">
        <v>10</v>
      </c>
    </row>
    <row r="91" spans="1:9" ht="13.5" customHeight="1">
      <c r="A91" s="165" t="s">
        <v>295</v>
      </c>
      <c r="B91" s="223">
        <v>113</v>
      </c>
      <c r="C91" s="293" t="s">
        <v>137</v>
      </c>
      <c r="D91" s="293" t="s">
        <v>105</v>
      </c>
      <c r="E91" s="223">
        <v>2003</v>
      </c>
      <c r="F91" s="356">
        <v>24.57</v>
      </c>
      <c r="G91" s="356">
        <v>24.73</v>
      </c>
      <c r="H91" s="356">
        <f t="shared" si="3"/>
        <v>49.3</v>
      </c>
      <c r="I91" s="298">
        <v>8</v>
      </c>
    </row>
    <row r="92" spans="1:9" ht="13.5" customHeight="1">
      <c r="A92" s="430"/>
      <c r="B92" s="399"/>
      <c r="C92" s="400"/>
      <c r="D92" s="427"/>
      <c r="E92" s="410"/>
      <c r="F92" s="428"/>
      <c r="G92" s="428"/>
      <c r="H92" s="428"/>
      <c r="I92" s="429"/>
    </row>
    <row r="93" spans="1:9" ht="15.75" customHeight="1">
      <c r="A93" s="366" t="s">
        <v>142</v>
      </c>
      <c r="B93" s="367"/>
      <c r="C93" s="388"/>
      <c r="D93" s="379"/>
      <c r="E93" s="351"/>
      <c r="F93" s="371"/>
      <c r="G93" s="371"/>
      <c r="H93" s="371"/>
      <c r="I93" s="418"/>
    </row>
    <row r="94" spans="1:9" ht="15.45" customHeight="1">
      <c r="A94" s="431" t="s">
        <v>271</v>
      </c>
      <c r="B94" s="432">
        <v>116</v>
      </c>
      <c r="C94" s="433" t="s">
        <v>143</v>
      </c>
      <c r="D94" s="434" t="s">
        <v>296</v>
      </c>
      <c r="E94" s="435">
        <v>1996</v>
      </c>
      <c r="F94" s="436">
        <v>23.2</v>
      </c>
      <c r="G94" s="436">
        <v>23.73</v>
      </c>
      <c r="H94" s="436">
        <f>SUM(F94:G94)</f>
        <v>46.93</v>
      </c>
      <c r="I94" s="437">
        <v>50</v>
      </c>
    </row>
    <row r="95" spans="1:9" ht="13.5" customHeight="1">
      <c r="A95" s="438"/>
      <c r="B95" s="438"/>
      <c r="C95" s="439"/>
      <c r="D95" s="440"/>
      <c r="E95" s="441"/>
      <c r="F95" s="442"/>
      <c r="G95" s="442"/>
      <c r="H95" s="442"/>
      <c r="I95" s="443"/>
    </row>
    <row r="96" spans="1:9" ht="15.75" customHeight="1">
      <c r="A96" s="366" t="s">
        <v>150</v>
      </c>
      <c r="B96" s="378"/>
      <c r="C96" s="368"/>
      <c r="D96" s="379"/>
      <c r="E96" s="351"/>
      <c r="F96" s="371"/>
      <c r="G96" s="371"/>
      <c r="H96" s="371"/>
      <c r="I96" s="418"/>
    </row>
    <row r="97" spans="1:9" ht="12.75" customHeight="1">
      <c r="A97" s="165" t="s">
        <v>271</v>
      </c>
      <c r="B97" s="223">
        <v>118</v>
      </c>
      <c r="C97" s="396" t="s">
        <v>151</v>
      </c>
      <c r="D97" s="293" t="s">
        <v>22</v>
      </c>
      <c r="E97" s="223">
        <v>1991</v>
      </c>
      <c r="F97" s="444">
        <v>22.14</v>
      </c>
      <c r="G97" s="356">
        <v>22.79</v>
      </c>
      <c r="H97" s="356">
        <f>SUM(F97:G97)</f>
        <v>44.93</v>
      </c>
      <c r="I97" s="298">
        <v>50</v>
      </c>
    </row>
    <row r="98" spans="1:9" ht="12.75" customHeight="1">
      <c r="A98" s="165" t="s">
        <v>272</v>
      </c>
      <c r="B98" s="391">
        <v>120</v>
      </c>
      <c r="C98" s="88" t="s">
        <v>152</v>
      </c>
      <c r="D98" s="42" t="s">
        <v>297</v>
      </c>
      <c r="E98" s="223">
        <v>1995</v>
      </c>
      <c r="F98" s="444">
        <v>22.95</v>
      </c>
      <c r="G98" s="356">
        <v>23.15</v>
      </c>
      <c r="H98" s="356">
        <f>SUM(F98:G98)</f>
        <v>46.099999999999994</v>
      </c>
      <c r="I98" s="298">
        <v>35</v>
      </c>
    </row>
    <row r="99" spans="1:9" ht="12.75" customHeight="1">
      <c r="A99" s="445"/>
      <c r="B99" s="242"/>
      <c r="C99" s="304"/>
      <c r="D99" s="304"/>
      <c r="E99" s="242"/>
      <c r="F99" s="356"/>
      <c r="G99" s="356"/>
      <c r="H99" s="356"/>
      <c r="I99" s="446"/>
    </row>
    <row r="100" spans="1:9" ht="12.75" customHeight="1">
      <c r="A100" s="398"/>
      <c r="B100" s="399"/>
      <c r="C100" s="447"/>
      <c r="D100" s="448"/>
      <c r="E100" s="449"/>
      <c r="F100" s="450"/>
      <c r="G100" s="450"/>
      <c r="H100" s="451"/>
      <c r="I100" s="446"/>
    </row>
    <row r="101" spans="1:9" ht="15.75" customHeight="1">
      <c r="A101" s="366" t="s">
        <v>18</v>
      </c>
      <c r="B101" s="378"/>
      <c r="C101" s="368"/>
      <c r="D101" s="379"/>
      <c r="E101" s="351"/>
      <c r="F101" s="371"/>
      <c r="G101" s="371"/>
      <c r="H101" s="452"/>
      <c r="I101" s="446"/>
    </row>
    <row r="102" spans="1:9" ht="15" customHeight="1">
      <c r="A102" s="242"/>
      <c r="B102" s="357">
        <v>52</v>
      </c>
      <c r="C102" s="243" t="s">
        <v>113</v>
      </c>
      <c r="D102" s="293" t="s">
        <v>287</v>
      </c>
      <c r="E102" s="223">
        <v>2004</v>
      </c>
      <c r="F102" s="288"/>
      <c r="G102" s="356"/>
      <c r="H102" s="356"/>
      <c r="I102" s="293" t="s">
        <v>18</v>
      </c>
    </row>
    <row r="103" spans="1:9" ht="15" customHeight="1">
      <c r="A103" s="242"/>
      <c r="B103" s="357">
        <v>117</v>
      </c>
      <c r="C103" s="243" t="s">
        <v>147</v>
      </c>
      <c r="D103" s="243" t="s">
        <v>22</v>
      </c>
      <c r="E103" s="381">
        <v>1993</v>
      </c>
      <c r="F103" s="288"/>
      <c r="G103" s="356"/>
      <c r="H103" s="356"/>
      <c r="I103" s="293" t="s">
        <v>18</v>
      </c>
    </row>
    <row r="104" spans="1:9" ht="15" customHeight="1">
      <c r="A104" s="453"/>
      <c r="B104" s="223">
        <v>10</v>
      </c>
      <c r="C104" s="293" t="s">
        <v>45</v>
      </c>
      <c r="D104" s="293" t="s">
        <v>298</v>
      </c>
      <c r="E104" s="223">
        <v>2011</v>
      </c>
      <c r="F104" s="288"/>
      <c r="G104" s="356"/>
      <c r="H104" s="356"/>
      <c r="I104" s="293" t="s">
        <v>18</v>
      </c>
    </row>
    <row r="105" spans="1:9" ht="12.75" customHeight="1">
      <c r="A105" s="454"/>
      <c r="B105" s="223">
        <v>29</v>
      </c>
      <c r="C105" s="293" t="s">
        <v>81</v>
      </c>
      <c r="D105" s="293" t="s">
        <v>284</v>
      </c>
      <c r="E105" s="223">
        <v>2007</v>
      </c>
      <c r="F105" s="288"/>
      <c r="G105" s="455"/>
      <c r="H105" s="455"/>
      <c r="I105" s="293" t="s">
        <v>18</v>
      </c>
    </row>
    <row r="106" spans="1:9" ht="12.75" customHeight="1">
      <c r="A106" s="456"/>
      <c r="B106" s="223">
        <v>105</v>
      </c>
      <c r="C106" s="293" t="s">
        <v>113</v>
      </c>
      <c r="D106" s="293" t="s">
        <v>287</v>
      </c>
      <c r="E106" s="223">
        <v>2004</v>
      </c>
      <c r="F106" s="288"/>
      <c r="G106" s="455"/>
      <c r="H106" s="455"/>
      <c r="I106" s="293" t="s">
        <v>18</v>
      </c>
    </row>
    <row r="107" spans="1:9" ht="12.75" customHeight="1">
      <c r="A107" s="457"/>
      <c r="B107" s="223">
        <v>26</v>
      </c>
      <c r="C107" s="293" t="s">
        <v>299</v>
      </c>
      <c r="D107" s="293" t="s">
        <v>284</v>
      </c>
      <c r="E107" s="223">
        <v>2007</v>
      </c>
      <c r="F107" s="288"/>
      <c r="G107" s="455"/>
      <c r="H107" s="455"/>
      <c r="I107" s="293" t="s">
        <v>18</v>
      </c>
    </row>
    <row r="108" spans="1:9" ht="12.75" customHeight="1">
      <c r="A108" s="457"/>
      <c r="B108" s="223">
        <v>119</v>
      </c>
      <c r="C108" s="293" t="s">
        <v>154</v>
      </c>
      <c r="D108" s="293" t="s">
        <v>105</v>
      </c>
      <c r="E108" s="223">
        <v>1990</v>
      </c>
      <c r="F108" s="288"/>
      <c r="G108" s="455"/>
      <c r="H108" s="455"/>
      <c r="I108" s="293" t="s">
        <v>18</v>
      </c>
    </row>
    <row r="109" spans="1:9" ht="12.75" customHeight="1">
      <c r="A109" s="457"/>
      <c r="B109" s="223">
        <v>114</v>
      </c>
      <c r="C109" s="293" t="s">
        <v>136</v>
      </c>
      <c r="D109" s="293" t="s">
        <v>298</v>
      </c>
      <c r="E109" s="223">
        <v>2004</v>
      </c>
      <c r="F109" s="288"/>
      <c r="G109" s="455"/>
      <c r="H109" s="455"/>
      <c r="I109" s="293" t="s">
        <v>18</v>
      </c>
    </row>
    <row r="110" spans="1:9" ht="12.75" customHeight="1">
      <c r="A110" s="458"/>
      <c r="B110" s="459">
        <v>41</v>
      </c>
      <c r="C110" s="419" t="s">
        <v>97</v>
      </c>
      <c r="D110" s="460" t="s">
        <v>289</v>
      </c>
      <c r="E110" s="461">
        <v>2006</v>
      </c>
      <c r="F110" s="462"/>
      <c r="G110" s="463"/>
      <c r="H110" s="464"/>
      <c r="I110" s="293" t="s">
        <v>18</v>
      </c>
    </row>
    <row r="111" spans="1:9" ht="15.75" customHeight="1">
      <c r="A111" s="366" t="s">
        <v>86</v>
      </c>
      <c r="B111" s="367"/>
      <c r="C111" s="368"/>
      <c r="D111" s="379"/>
      <c r="E111" s="351"/>
      <c r="F111" s="371"/>
      <c r="G111" s="465"/>
      <c r="H111" s="466"/>
      <c r="I111" s="446"/>
    </row>
    <row r="112" spans="1:9" ht="15" customHeight="1">
      <c r="A112" s="242"/>
      <c r="B112" s="467"/>
      <c r="C112" s="293"/>
      <c r="D112" s="293"/>
      <c r="E112" s="242"/>
      <c r="F112" s="288"/>
      <c r="G112" s="356"/>
      <c r="H112" s="356"/>
      <c r="I112" s="446"/>
    </row>
    <row r="113" spans="1:9" ht="15" customHeight="1">
      <c r="A113" s="468"/>
      <c r="B113" s="468"/>
      <c r="C113" s="419"/>
      <c r="D113" s="293"/>
      <c r="E113" s="242"/>
      <c r="F113" s="288"/>
      <c r="G113" s="356"/>
      <c r="H113" s="356"/>
      <c r="I113" s="446"/>
    </row>
    <row r="114" spans="1:9" ht="15" customHeight="1">
      <c r="A114" s="366" t="s">
        <v>49</v>
      </c>
      <c r="B114" s="378"/>
      <c r="C114" s="469"/>
      <c r="D114" s="293"/>
      <c r="E114" s="242"/>
      <c r="F114" s="356"/>
      <c r="G114" s="356"/>
      <c r="H114" s="356"/>
      <c r="I114" s="446"/>
    </row>
    <row r="115" spans="1:9" ht="15" customHeight="1">
      <c r="A115" s="242"/>
      <c r="B115" s="357">
        <v>42</v>
      </c>
      <c r="C115" s="293" t="s">
        <v>95</v>
      </c>
      <c r="D115" s="414" t="s">
        <v>300</v>
      </c>
      <c r="E115" s="415">
        <v>2005</v>
      </c>
      <c r="F115" s="356"/>
      <c r="G115" s="356"/>
      <c r="H115" s="356"/>
      <c r="I115" s="293" t="s">
        <v>49</v>
      </c>
    </row>
    <row r="116" spans="1:9" ht="15" customHeight="1">
      <c r="A116" s="242"/>
      <c r="B116" s="298">
        <v>5</v>
      </c>
      <c r="C116" s="117" t="s">
        <v>24</v>
      </c>
      <c r="D116" s="117" t="s">
        <v>22</v>
      </c>
      <c r="E116" s="223">
        <v>2010</v>
      </c>
      <c r="F116" s="356"/>
      <c r="G116" s="356"/>
      <c r="H116" s="356"/>
      <c r="I116" s="293" t="s">
        <v>49</v>
      </c>
    </row>
  </sheetData>
  <mergeCells count="3">
    <mergeCell ref="A2:I2"/>
    <mergeCell ref="A3:I3"/>
    <mergeCell ref="A16:C16"/>
  </mergeCells>
  <pageMargins left="0.25" right="0.25" top="0.75" bottom="0.75" header="0.3" footer="0.3"/>
  <pageSetup scale="80" orientation="portrait"/>
  <headerFooter>
    <oddFooter>&amp;C&amp;"Helvetica Neue,Regular"&amp;12&amp;K000000&amp;P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4"/>
  <sheetViews>
    <sheetView showGridLines="0" workbookViewId="0"/>
  </sheetViews>
  <sheetFormatPr defaultColWidth="8.88671875" defaultRowHeight="15.45" customHeight="1"/>
  <cols>
    <col min="1" max="1" width="7" style="470" customWidth="1"/>
    <col min="2" max="2" width="7.6640625" style="470" customWidth="1"/>
    <col min="3" max="3" width="25.33203125" style="470" customWidth="1"/>
    <col min="4" max="4" width="36.44140625" style="470" customWidth="1"/>
    <col min="5" max="5" width="7.44140625" style="470" customWidth="1"/>
    <col min="6" max="7" width="10.6640625" style="470" customWidth="1"/>
    <col min="8" max="8" width="8.88671875" style="470" customWidth="1"/>
    <col min="9" max="16384" width="8.88671875" style="470"/>
  </cols>
  <sheetData>
    <row r="1" spans="1:7" ht="56.25" customHeight="1">
      <c r="A1" s="329"/>
      <c r="B1" s="329"/>
      <c r="C1" s="329"/>
      <c r="D1" s="329"/>
      <c r="E1" s="329"/>
      <c r="F1" s="329"/>
      <c r="G1" s="329"/>
    </row>
    <row r="2" spans="1:7" ht="18.75" customHeight="1">
      <c r="A2" s="718" t="s">
        <v>301</v>
      </c>
      <c r="B2" s="719"/>
      <c r="C2" s="719"/>
      <c r="D2" s="719"/>
      <c r="E2" s="719"/>
      <c r="F2" s="719"/>
      <c r="G2" s="719"/>
    </row>
    <row r="3" spans="1:7" ht="30" customHeight="1">
      <c r="A3" s="726" t="s">
        <v>265</v>
      </c>
      <c r="B3" s="727"/>
      <c r="C3" s="727"/>
      <c r="D3" s="727"/>
      <c r="E3" s="727"/>
      <c r="F3" s="727"/>
      <c r="G3" s="727"/>
    </row>
    <row r="4" spans="1:7" ht="11.25" customHeight="1">
      <c r="A4" s="330"/>
      <c r="B4" s="331"/>
      <c r="C4" s="331"/>
      <c r="D4" s="331"/>
      <c r="E4" s="331"/>
      <c r="F4" s="331"/>
      <c r="G4" s="331"/>
    </row>
    <row r="5" spans="1:7" ht="13.5" customHeight="1">
      <c r="A5" s="332" t="s">
        <v>164</v>
      </c>
      <c r="B5" s="333"/>
      <c r="C5" s="333"/>
      <c r="D5" s="334">
        <v>44044</v>
      </c>
      <c r="E5" s="335"/>
      <c r="F5" s="335"/>
      <c r="G5" s="335"/>
    </row>
    <row r="6" spans="1:7" ht="15.75" customHeight="1">
      <c r="A6" s="332" t="s">
        <v>166</v>
      </c>
      <c r="B6" s="329"/>
      <c r="C6" s="329"/>
      <c r="D6" s="332" t="s">
        <v>167</v>
      </c>
      <c r="E6" s="329"/>
      <c r="F6" s="329"/>
      <c r="G6" s="329"/>
    </row>
    <row r="7" spans="1:7" ht="15" customHeight="1">
      <c r="A7" s="332" t="s">
        <v>168</v>
      </c>
      <c r="B7" s="329"/>
      <c r="C7" s="329"/>
      <c r="D7" s="332" t="s">
        <v>266</v>
      </c>
      <c r="E7" s="329"/>
      <c r="F7" s="329"/>
      <c r="G7" s="329"/>
    </row>
    <row r="8" spans="1:7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</row>
    <row r="9" spans="1:7" ht="15.75" customHeight="1">
      <c r="A9" s="332" t="s">
        <v>244</v>
      </c>
      <c r="B9" s="329"/>
      <c r="C9" s="329"/>
      <c r="D9" s="471">
        <v>13</v>
      </c>
      <c r="E9" s="336"/>
      <c r="F9" s="337"/>
      <c r="G9" s="337"/>
    </row>
    <row r="10" spans="1:7" ht="15.75" customHeight="1">
      <c r="A10" s="332" t="s">
        <v>245</v>
      </c>
      <c r="B10" s="329"/>
      <c r="C10" s="329"/>
      <c r="D10" s="333"/>
      <c r="E10" s="336"/>
      <c r="F10" s="337"/>
      <c r="G10" s="337"/>
    </row>
    <row r="11" spans="1:7" ht="15.75" customHeight="1">
      <c r="A11" s="332" t="s">
        <v>302</v>
      </c>
      <c r="B11" s="329"/>
      <c r="C11" s="329"/>
      <c r="D11" s="332" t="s">
        <v>242</v>
      </c>
      <c r="E11" s="329"/>
      <c r="F11" s="329"/>
      <c r="G11" s="329"/>
    </row>
    <row r="12" spans="1:7" ht="15.75" customHeight="1">
      <c r="A12" s="332"/>
      <c r="B12" s="329"/>
      <c r="C12" s="329"/>
      <c r="D12" s="333"/>
      <c r="E12" s="329"/>
      <c r="F12" s="329"/>
      <c r="G12" s="329"/>
    </row>
    <row r="13" spans="1:7" ht="7.95" customHeight="1">
      <c r="A13" s="338"/>
      <c r="B13" s="338"/>
      <c r="C13" s="338"/>
      <c r="D13" s="338"/>
      <c r="E13" s="338"/>
      <c r="F13" s="338"/>
      <c r="G13" s="338"/>
    </row>
    <row r="14" spans="1:7" ht="14.25" customHeight="1">
      <c r="A14" s="339"/>
      <c r="B14" s="340" t="s">
        <v>180</v>
      </c>
      <c r="C14" s="340" t="s">
        <v>2</v>
      </c>
      <c r="D14" s="340" t="s">
        <v>3</v>
      </c>
      <c r="E14" s="341" t="s">
        <v>4</v>
      </c>
      <c r="F14" s="340" t="s">
        <v>181</v>
      </c>
      <c r="G14" s="342" t="s">
        <v>1</v>
      </c>
    </row>
    <row r="15" spans="1:7" ht="10.5" customHeight="1">
      <c r="A15" s="472"/>
      <c r="B15" s="473"/>
      <c r="C15" s="474"/>
      <c r="D15" s="475"/>
      <c r="E15" s="347"/>
      <c r="F15" s="348"/>
      <c r="G15" s="348"/>
    </row>
    <row r="16" spans="1:7" ht="13.5" customHeight="1">
      <c r="A16" s="476"/>
      <c r="B16" s="476"/>
      <c r="C16" s="477"/>
      <c r="D16" s="478"/>
      <c r="E16" s="479"/>
      <c r="F16" s="480"/>
      <c r="G16" s="480"/>
    </row>
    <row r="17" spans="1:7" ht="15.75" customHeight="1">
      <c r="A17" s="366" t="s">
        <v>103</v>
      </c>
      <c r="B17" s="378"/>
      <c r="C17" s="368"/>
      <c r="D17" s="379"/>
      <c r="E17" s="351"/>
      <c r="F17" s="371"/>
      <c r="G17" s="371"/>
    </row>
    <row r="18" spans="1:7" ht="15" customHeight="1">
      <c r="A18" s="165" t="s">
        <v>271</v>
      </c>
      <c r="B18" s="223">
        <v>101</v>
      </c>
      <c r="C18" s="293" t="s">
        <v>303</v>
      </c>
      <c r="D18" s="293" t="s">
        <v>20</v>
      </c>
      <c r="E18" s="223">
        <v>2001</v>
      </c>
      <c r="F18" s="356">
        <v>28.38</v>
      </c>
      <c r="G18" s="357">
        <v>50</v>
      </c>
    </row>
    <row r="19" spans="1:7" ht="13.5" customHeight="1">
      <c r="A19" s="165" t="s">
        <v>272</v>
      </c>
      <c r="B19" s="223">
        <v>103</v>
      </c>
      <c r="C19" s="293" t="s">
        <v>104</v>
      </c>
      <c r="D19" s="293" t="s">
        <v>291</v>
      </c>
      <c r="E19" s="223">
        <v>1999</v>
      </c>
      <c r="F19" s="356">
        <v>28.6</v>
      </c>
      <c r="G19" s="298">
        <v>35</v>
      </c>
    </row>
    <row r="20" spans="1:7" ht="13.8" customHeight="1">
      <c r="A20" s="165" t="s">
        <v>273</v>
      </c>
      <c r="B20" s="223">
        <v>104</v>
      </c>
      <c r="C20" s="293" t="s">
        <v>106</v>
      </c>
      <c r="D20" s="293" t="s">
        <v>91</v>
      </c>
      <c r="E20" s="223">
        <v>2002</v>
      </c>
      <c r="F20" s="356">
        <v>28.88</v>
      </c>
      <c r="G20" s="298">
        <v>25</v>
      </c>
    </row>
    <row r="21" spans="1:7" ht="13.8" customHeight="1">
      <c r="A21" s="165" t="s">
        <v>274</v>
      </c>
      <c r="B21" s="223">
        <v>102</v>
      </c>
      <c r="C21" s="293" t="s">
        <v>112</v>
      </c>
      <c r="D21" s="293" t="s">
        <v>105</v>
      </c>
      <c r="E21" s="223">
        <v>2002</v>
      </c>
      <c r="F21" s="356">
        <v>30.21</v>
      </c>
      <c r="G21" s="298">
        <v>20</v>
      </c>
    </row>
    <row r="22" spans="1:7" ht="13.5" customHeight="1">
      <c r="A22" s="481"/>
      <c r="B22" s="481"/>
      <c r="C22" s="482"/>
      <c r="D22" s="483"/>
      <c r="E22" s="410"/>
      <c r="F22" s="428"/>
      <c r="G22" s="428"/>
    </row>
    <row r="23" spans="1:7" ht="15.75" customHeight="1">
      <c r="A23" s="366" t="s">
        <v>120</v>
      </c>
      <c r="B23" s="378"/>
      <c r="C23" s="368"/>
      <c r="D23" s="379"/>
      <c r="E23" s="351"/>
      <c r="F23" s="371"/>
      <c r="G23" s="371"/>
    </row>
    <row r="24" spans="1:7" ht="15" customHeight="1">
      <c r="A24" s="165" t="s">
        <v>271</v>
      </c>
      <c r="B24" s="223">
        <v>112</v>
      </c>
      <c r="C24" s="293" t="s">
        <v>121</v>
      </c>
      <c r="D24" s="293" t="s">
        <v>122</v>
      </c>
      <c r="E24" s="223">
        <v>1999</v>
      </c>
      <c r="F24" s="356">
        <v>26.26</v>
      </c>
      <c r="G24" s="357">
        <v>50</v>
      </c>
    </row>
    <row r="25" spans="1:7" ht="15" customHeight="1">
      <c r="A25" s="165" t="s">
        <v>272</v>
      </c>
      <c r="B25" s="223">
        <v>115</v>
      </c>
      <c r="C25" s="396" t="s">
        <v>125</v>
      </c>
      <c r="D25" s="293" t="s">
        <v>126</v>
      </c>
      <c r="E25" s="223">
        <v>2000</v>
      </c>
      <c r="F25" s="356">
        <v>26.69</v>
      </c>
      <c r="G25" s="298">
        <v>35</v>
      </c>
    </row>
    <row r="26" spans="1:7" ht="15" customHeight="1">
      <c r="A26" s="165" t="s">
        <v>273</v>
      </c>
      <c r="B26" s="391">
        <v>106</v>
      </c>
      <c r="C26" s="75" t="s">
        <v>127</v>
      </c>
      <c r="D26" s="42" t="s">
        <v>186</v>
      </c>
      <c r="E26" s="223">
        <v>1999</v>
      </c>
      <c r="F26" s="356">
        <v>26.75</v>
      </c>
      <c r="G26" s="298">
        <v>25</v>
      </c>
    </row>
    <row r="27" spans="1:7" ht="15" customHeight="1">
      <c r="A27" s="165" t="s">
        <v>274</v>
      </c>
      <c r="B27" s="223">
        <v>107</v>
      </c>
      <c r="C27" s="395" t="s">
        <v>128</v>
      </c>
      <c r="D27" s="293" t="s">
        <v>292</v>
      </c>
      <c r="E27" s="223">
        <v>2004</v>
      </c>
      <c r="F27" s="356">
        <v>26.97</v>
      </c>
      <c r="G27" s="298">
        <v>20</v>
      </c>
    </row>
    <row r="28" spans="1:7" ht="15" customHeight="1">
      <c r="A28" s="165" t="s">
        <v>275</v>
      </c>
      <c r="B28" s="223">
        <v>110</v>
      </c>
      <c r="C28" s="293" t="s">
        <v>130</v>
      </c>
      <c r="D28" s="293" t="s">
        <v>186</v>
      </c>
      <c r="E28" s="223">
        <v>2002</v>
      </c>
      <c r="F28" s="356">
        <v>27.36</v>
      </c>
      <c r="G28" s="358">
        <v>16</v>
      </c>
    </row>
    <row r="29" spans="1:7" ht="15" customHeight="1">
      <c r="A29" s="165" t="s">
        <v>281</v>
      </c>
      <c r="B29" s="223">
        <v>111</v>
      </c>
      <c r="C29" s="293" t="s">
        <v>138</v>
      </c>
      <c r="D29" s="293" t="s">
        <v>17</v>
      </c>
      <c r="E29" s="223">
        <v>2003</v>
      </c>
      <c r="F29" s="356">
        <v>27.75</v>
      </c>
      <c r="G29" s="298">
        <v>12</v>
      </c>
    </row>
    <row r="30" spans="1:7" ht="15" customHeight="1">
      <c r="A30" s="165" t="s">
        <v>288</v>
      </c>
      <c r="B30" s="223">
        <v>109</v>
      </c>
      <c r="C30" s="293" t="s">
        <v>129</v>
      </c>
      <c r="D30" s="293" t="s">
        <v>105</v>
      </c>
      <c r="E30" s="223">
        <v>2003</v>
      </c>
      <c r="F30" s="356">
        <v>27.81</v>
      </c>
      <c r="G30" s="298">
        <v>10</v>
      </c>
    </row>
    <row r="31" spans="1:7" ht="13.5" customHeight="1">
      <c r="A31" s="165" t="s">
        <v>294</v>
      </c>
      <c r="B31" s="223">
        <v>121</v>
      </c>
      <c r="C31" s="293" t="s">
        <v>293</v>
      </c>
      <c r="D31" s="293" t="s">
        <v>277</v>
      </c>
      <c r="E31" s="223">
        <v>2004</v>
      </c>
      <c r="F31" s="356">
        <v>28.63</v>
      </c>
      <c r="G31" s="298"/>
    </row>
    <row r="32" spans="1:7" ht="13.5" customHeight="1">
      <c r="A32" s="165" t="s">
        <v>295</v>
      </c>
      <c r="B32" s="223">
        <v>113</v>
      </c>
      <c r="C32" s="293" t="s">
        <v>137</v>
      </c>
      <c r="D32" s="293" t="s">
        <v>105</v>
      </c>
      <c r="E32" s="223">
        <v>2003</v>
      </c>
      <c r="F32" s="356">
        <v>30.17</v>
      </c>
      <c r="G32" s="223">
        <v>8</v>
      </c>
    </row>
    <row r="33" spans="1:7" ht="13.5" customHeight="1">
      <c r="A33" s="482"/>
      <c r="B33" s="481"/>
      <c r="C33" s="484"/>
      <c r="D33" s="485"/>
      <c r="E33" s="486"/>
      <c r="F33" s="487"/>
      <c r="G33" s="488"/>
    </row>
    <row r="34" spans="1:7" ht="15.75" customHeight="1">
      <c r="A34" s="366" t="s">
        <v>142</v>
      </c>
      <c r="B34" s="367"/>
      <c r="C34" s="388"/>
      <c r="D34" s="379"/>
      <c r="E34" s="351"/>
      <c r="F34" s="371"/>
      <c r="G34" s="371"/>
    </row>
    <row r="35" spans="1:7" ht="15.45" customHeight="1">
      <c r="A35" s="165" t="s">
        <v>271</v>
      </c>
      <c r="B35" s="389">
        <v>116</v>
      </c>
      <c r="C35" s="489" t="s">
        <v>143</v>
      </c>
      <c r="D35" s="293" t="s">
        <v>296</v>
      </c>
      <c r="E35" s="266">
        <v>1996</v>
      </c>
      <c r="F35" s="356">
        <v>28.76</v>
      </c>
      <c r="G35" s="159">
        <v>50</v>
      </c>
    </row>
    <row r="36" spans="1:7" ht="13.5" customHeight="1">
      <c r="A36" s="490"/>
      <c r="B36" s="490"/>
      <c r="C36" s="491"/>
      <c r="D36" s="492"/>
      <c r="E36" s="410"/>
      <c r="F36" s="428"/>
      <c r="G36" s="493"/>
    </row>
    <row r="37" spans="1:7" ht="15.75" customHeight="1">
      <c r="A37" s="366" t="s">
        <v>150</v>
      </c>
      <c r="B37" s="378"/>
      <c r="C37" s="368"/>
      <c r="D37" s="379"/>
      <c r="E37" s="351"/>
      <c r="F37" s="371"/>
      <c r="G37" s="371"/>
    </row>
    <row r="38" spans="1:7" ht="12.75" customHeight="1">
      <c r="A38" s="165" t="s">
        <v>271</v>
      </c>
      <c r="B38" s="223">
        <v>118</v>
      </c>
      <c r="C38" s="396" t="s">
        <v>151</v>
      </c>
      <c r="D38" s="293" t="s">
        <v>22</v>
      </c>
      <c r="E38" s="223">
        <v>1991</v>
      </c>
      <c r="F38" s="444">
        <v>26.52</v>
      </c>
      <c r="G38" s="357">
        <v>50</v>
      </c>
    </row>
    <row r="39" spans="1:7" ht="12.75" customHeight="1">
      <c r="A39" s="165" t="s">
        <v>272</v>
      </c>
      <c r="B39" s="391">
        <v>120</v>
      </c>
      <c r="C39" s="88" t="s">
        <v>152</v>
      </c>
      <c r="D39" s="42" t="s">
        <v>297</v>
      </c>
      <c r="E39" s="223">
        <v>1995</v>
      </c>
      <c r="F39" s="444">
        <v>27.46</v>
      </c>
      <c r="G39" s="298">
        <v>35</v>
      </c>
    </row>
    <row r="40" spans="1:7" ht="12.75" customHeight="1">
      <c r="A40" s="445"/>
      <c r="B40" s="242"/>
      <c r="C40" s="304"/>
      <c r="D40" s="304"/>
      <c r="E40" s="242"/>
      <c r="F40" s="356"/>
      <c r="G40" s="356"/>
    </row>
    <row r="41" spans="1:7" ht="12.75" customHeight="1">
      <c r="A41" s="481"/>
      <c r="B41" s="481"/>
      <c r="C41" s="484"/>
      <c r="D41" s="485"/>
      <c r="E41" s="486"/>
      <c r="F41" s="487"/>
      <c r="G41" s="494"/>
    </row>
    <row r="42" spans="1:7" ht="15.75" customHeight="1">
      <c r="A42" s="366" t="s">
        <v>18</v>
      </c>
      <c r="B42" s="378"/>
      <c r="C42" s="368"/>
      <c r="D42" s="379"/>
      <c r="E42" s="351"/>
      <c r="F42" s="371"/>
      <c r="G42" s="371"/>
    </row>
    <row r="43" spans="1:7" ht="15" customHeight="1">
      <c r="A43" s="242"/>
      <c r="B43" s="223">
        <v>117</v>
      </c>
      <c r="C43" s="495" t="s">
        <v>147</v>
      </c>
      <c r="D43" s="293" t="s">
        <v>22</v>
      </c>
      <c r="E43" s="266">
        <v>1993</v>
      </c>
      <c r="F43" s="288"/>
      <c r="G43" s="293" t="s">
        <v>18</v>
      </c>
    </row>
    <row r="44" spans="1:7" ht="15" customHeight="1">
      <c r="A44" s="242"/>
      <c r="B44" s="223">
        <v>119</v>
      </c>
      <c r="C44" s="293" t="s">
        <v>154</v>
      </c>
      <c r="D44" s="293" t="s">
        <v>105</v>
      </c>
      <c r="E44" s="223">
        <v>1990</v>
      </c>
      <c r="F44" s="288"/>
      <c r="G44" s="293" t="s">
        <v>18</v>
      </c>
    </row>
    <row r="45" spans="1:7" ht="15" customHeight="1">
      <c r="A45" s="453"/>
      <c r="B45" s="223">
        <v>108</v>
      </c>
      <c r="C45" s="293" t="s">
        <v>131</v>
      </c>
      <c r="D45" s="293" t="s">
        <v>132</v>
      </c>
      <c r="E45" s="223">
        <v>2002</v>
      </c>
      <c r="F45" s="288"/>
      <c r="G45" s="293" t="s">
        <v>18</v>
      </c>
    </row>
    <row r="46" spans="1:7" ht="12.75" customHeight="1">
      <c r="A46" s="454"/>
      <c r="B46" s="223">
        <v>114</v>
      </c>
      <c r="C46" s="293" t="s">
        <v>136</v>
      </c>
      <c r="D46" s="293" t="s">
        <v>298</v>
      </c>
      <c r="E46" s="496">
        <v>2004</v>
      </c>
      <c r="F46" s="288"/>
      <c r="G46" s="293" t="s">
        <v>18</v>
      </c>
    </row>
    <row r="47" spans="1:7" ht="12.75" customHeight="1">
      <c r="A47" s="497"/>
      <c r="B47" s="223">
        <v>105</v>
      </c>
      <c r="C47" s="293" t="s">
        <v>113</v>
      </c>
      <c r="D47" s="293" t="s">
        <v>287</v>
      </c>
      <c r="E47" s="498">
        <v>2004</v>
      </c>
      <c r="F47" s="288"/>
      <c r="G47" s="293" t="s">
        <v>18</v>
      </c>
    </row>
    <row r="48" spans="1:7" ht="12.75" customHeight="1">
      <c r="A48" s="499"/>
      <c r="B48" s="468"/>
      <c r="C48" s="419"/>
      <c r="D48" s="460"/>
      <c r="E48" s="453"/>
      <c r="F48" s="500"/>
      <c r="G48" s="464"/>
    </row>
    <row r="49" spans="1:7" ht="15.75" customHeight="1">
      <c r="A49" s="366" t="s">
        <v>86</v>
      </c>
      <c r="B49" s="367"/>
      <c r="C49" s="368"/>
      <c r="D49" s="379"/>
      <c r="E49" s="351"/>
      <c r="F49" s="371"/>
      <c r="G49" s="465"/>
    </row>
    <row r="50" spans="1:7" ht="15" customHeight="1">
      <c r="A50" s="242"/>
      <c r="B50" s="467"/>
      <c r="C50" s="293"/>
      <c r="D50" s="293"/>
      <c r="E50" s="242"/>
      <c r="F50" s="288"/>
      <c r="G50" s="356"/>
    </row>
    <row r="51" spans="1:7" ht="15" customHeight="1">
      <c r="A51" s="468"/>
      <c r="B51" s="468"/>
      <c r="C51" s="419"/>
      <c r="D51" s="293"/>
      <c r="E51" s="242"/>
      <c r="F51" s="288"/>
      <c r="G51" s="356"/>
    </row>
    <row r="52" spans="1:7" ht="15" customHeight="1">
      <c r="A52" s="366" t="s">
        <v>49</v>
      </c>
      <c r="B52" s="378"/>
      <c r="C52" s="469"/>
      <c r="D52" s="293"/>
      <c r="E52" s="242"/>
      <c r="F52" s="356"/>
      <c r="G52" s="356"/>
    </row>
    <row r="53" spans="1:7" ht="15" customHeight="1">
      <c r="A53" s="242"/>
      <c r="B53" s="242"/>
      <c r="C53" s="293"/>
      <c r="D53" s="293"/>
      <c r="E53" s="242"/>
      <c r="F53" s="356"/>
      <c r="G53" s="356"/>
    </row>
    <row r="54" spans="1:7" ht="15" customHeight="1">
      <c r="A54" s="242"/>
      <c r="B54" s="242"/>
      <c r="C54" s="293"/>
      <c r="D54" s="293"/>
      <c r="E54" s="242"/>
      <c r="F54" s="356"/>
      <c r="G54" s="356"/>
    </row>
  </sheetData>
  <mergeCells count="2">
    <mergeCell ref="A2:G2"/>
    <mergeCell ref="A3:G3"/>
  </mergeCells>
  <pageMargins left="0.25" right="0.25" top="0.75" bottom="0.75" header="0.3" footer="0.3"/>
  <pageSetup scale="80" orientation="portrait"/>
  <headerFooter>
    <oddFooter>&amp;C&amp;"Helvetica Neue,Regular"&amp;12&amp;K000000&amp;P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6"/>
  <sheetViews>
    <sheetView showGridLines="0" workbookViewId="0"/>
  </sheetViews>
  <sheetFormatPr defaultColWidth="8.88671875" defaultRowHeight="15.45" customHeight="1"/>
  <cols>
    <col min="1" max="1" width="7" style="501" customWidth="1"/>
    <col min="2" max="2" width="7.6640625" style="501" customWidth="1"/>
    <col min="3" max="3" width="25.33203125" style="501" customWidth="1"/>
    <col min="4" max="4" width="36.44140625" style="501" customWidth="1"/>
    <col min="5" max="5" width="7.44140625" style="501" customWidth="1"/>
    <col min="6" max="8" width="10.6640625" style="501" customWidth="1"/>
    <col min="9" max="9" width="8.21875" style="501" customWidth="1"/>
    <col min="10" max="10" width="8.88671875" style="501" customWidth="1"/>
    <col min="11" max="16384" width="8.88671875" style="501"/>
  </cols>
  <sheetData>
    <row r="1" spans="1:9" ht="56.25" customHeight="1">
      <c r="A1" s="329"/>
      <c r="B1" s="329"/>
      <c r="C1" s="329"/>
      <c r="D1" s="329"/>
      <c r="E1" s="329"/>
      <c r="F1" s="329"/>
      <c r="G1" s="329"/>
      <c r="H1" s="329"/>
      <c r="I1" s="329"/>
    </row>
    <row r="2" spans="1:9" ht="18.75" customHeight="1">
      <c r="A2" s="718" t="s">
        <v>304</v>
      </c>
      <c r="B2" s="719"/>
      <c r="C2" s="719"/>
      <c r="D2" s="719"/>
      <c r="E2" s="719"/>
      <c r="F2" s="719"/>
      <c r="G2" s="719"/>
      <c r="H2" s="719"/>
      <c r="I2" s="719"/>
    </row>
    <row r="3" spans="1:9" ht="30" customHeight="1">
      <c r="A3" s="726" t="s">
        <v>265</v>
      </c>
      <c r="B3" s="727"/>
      <c r="C3" s="727"/>
      <c r="D3" s="727"/>
      <c r="E3" s="727"/>
      <c r="F3" s="727"/>
      <c r="G3" s="727"/>
      <c r="H3" s="727"/>
      <c r="I3" s="728"/>
    </row>
    <row r="4" spans="1:9" ht="11.25" customHeight="1">
      <c r="A4" s="330"/>
      <c r="B4" s="331"/>
      <c r="C4" s="331"/>
      <c r="D4" s="331"/>
      <c r="E4" s="331"/>
      <c r="F4" s="331"/>
      <c r="G4" s="331"/>
      <c r="H4" s="331"/>
      <c r="I4" s="331"/>
    </row>
    <row r="5" spans="1:9" ht="13.5" customHeight="1">
      <c r="A5" s="332" t="s">
        <v>164</v>
      </c>
      <c r="B5" s="333"/>
      <c r="C5" s="333"/>
      <c r="D5" s="334">
        <v>44044</v>
      </c>
      <c r="E5" s="335"/>
      <c r="F5" s="335"/>
      <c r="G5" s="335"/>
      <c r="H5" s="335"/>
      <c r="I5" s="335"/>
    </row>
    <row r="6" spans="1:9" ht="15.75" customHeight="1">
      <c r="A6" s="332" t="s">
        <v>166</v>
      </c>
      <c r="B6" s="329"/>
      <c r="C6" s="329"/>
      <c r="D6" s="332" t="s">
        <v>167</v>
      </c>
      <c r="E6" s="329"/>
      <c r="F6" s="329"/>
      <c r="G6" s="329"/>
      <c r="H6" s="329"/>
      <c r="I6" s="329"/>
    </row>
    <row r="7" spans="1:9" ht="15" customHeight="1">
      <c r="A7" s="332" t="s">
        <v>168</v>
      </c>
      <c r="B7" s="329"/>
      <c r="C7" s="329"/>
      <c r="D7" s="332" t="s">
        <v>266</v>
      </c>
      <c r="E7" s="329"/>
      <c r="F7" s="329"/>
      <c r="G7" s="329"/>
      <c r="H7" s="329"/>
      <c r="I7" s="329"/>
    </row>
    <row r="8" spans="1:9" ht="15.75" customHeight="1">
      <c r="A8" s="332" t="s">
        <v>170</v>
      </c>
      <c r="B8" s="329"/>
      <c r="C8" s="329"/>
      <c r="D8" s="332" t="s">
        <v>257</v>
      </c>
      <c r="E8" s="329"/>
      <c r="F8" s="329"/>
      <c r="G8" s="329"/>
      <c r="H8" s="329"/>
      <c r="I8" s="329"/>
    </row>
    <row r="9" spans="1:9" ht="15.75" customHeight="1">
      <c r="A9" s="332" t="s">
        <v>244</v>
      </c>
      <c r="B9" s="329"/>
      <c r="C9" s="329"/>
      <c r="D9" s="333"/>
      <c r="E9" s="336"/>
      <c r="F9" s="337"/>
      <c r="G9" s="337"/>
      <c r="H9" s="337"/>
      <c r="I9" s="329"/>
    </row>
    <row r="10" spans="1:9" ht="15.75" customHeight="1">
      <c r="A10" s="332" t="s">
        <v>245</v>
      </c>
      <c r="B10" s="329"/>
      <c r="C10" s="329"/>
      <c r="D10" s="333"/>
      <c r="E10" s="336"/>
      <c r="F10" s="337"/>
      <c r="G10" s="337"/>
      <c r="H10" s="337"/>
      <c r="I10" s="329"/>
    </row>
    <row r="11" spans="1:9" ht="15.75" customHeight="1">
      <c r="A11" s="332" t="s">
        <v>174</v>
      </c>
      <c r="B11" s="329"/>
      <c r="C11" s="329"/>
      <c r="D11" s="333"/>
      <c r="E11" s="329"/>
      <c r="F11" s="329"/>
      <c r="G11" s="329"/>
      <c r="H11" s="329"/>
      <c r="I11" s="329"/>
    </row>
    <row r="12" spans="1:9" ht="15.75" customHeight="1">
      <c r="A12" s="332" t="s">
        <v>176</v>
      </c>
      <c r="B12" s="329"/>
      <c r="C12" s="329"/>
      <c r="D12" s="333"/>
      <c r="E12" s="329"/>
      <c r="F12" s="329"/>
      <c r="G12" s="329"/>
      <c r="H12" s="329"/>
      <c r="I12" s="329"/>
    </row>
    <row r="13" spans="1:9" ht="7.95" customHeight="1">
      <c r="A13" s="338"/>
      <c r="B13" s="338"/>
      <c r="C13" s="338"/>
      <c r="D13" s="338"/>
      <c r="E13" s="338"/>
      <c r="F13" s="338"/>
      <c r="G13" s="338"/>
      <c r="H13" s="338"/>
      <c r="I13" s="338"/>
    </row>
    <row r="14" spans="1:9" ht="14.25" customHeight="1">
      <c r="A14" s="113"/>
      <c r="B14" s="114" t="s">
        <v>180</v>
      </c>
      <c r="C14" s="114" t="s">
        <v>2</v>
      </c>
      <c r="D14" s="502" t="s">
        <v>3</v>
      </c>
      <c r="E14" s="341" t="s">
        <v>4</v>
      </c>
      <c r="F14" s="340" t="s">
        <v>181</v>
      </c>
      <c r="G14" s="340" t="s">
        <v>182</v>
      </c>
      <c r="H14" s="340" t="s">
        <v>305</v>
      </c>
      <c r="I14" s="342" t="s">
        <v>1</v>
      </c>
    </row>
    <row r="15" spans="1:9" ht="10.5" customHeight="1">
      <c r="A15" s="503"/>
      <c r="B15" s="248"/>
      <c r="C15" s="504"/>
      <c r="D15" s="505"/>
      <c r="E15" s="506"/>
      <c r="F15" s="507"/>
      <c r="G15" s="507"/>
      <c r="H15" s="507"/>
      <c r="I15" s="508"/>
    </row>
    <row r="16" spans="1:9" ht="14.25" customHeight="1">
      <c r="A16" s="374"/>
      <c r="B16" s="375"/>
      <c r="C16" s="374"/>
      <c r="D16" s="376"/>
      <c r="E16" s="377"/>
      <c r="F16" s="364"/>
      <c r="G16" s="364"/>
      <c r="H16" s="364"/>
      <c r="I16" s="509"/>
    </row>
    <row r="17" spans="1:9" ht="15.75" customHeight="1">
      <c r="A17" s="366" t="s">
        <v>42</v>
      </c>
      <c r="B17" s="367"/>
      <c r="C17" s="368"/>
      <c r="D17" s="379"/>
      <c r="E17" s="351"/>
      <c r="F17" s="371"/>
      <c r="G17" s="371"/>
      <c r="H17" s="371"/>
      <c r="I17" s="510"/>
    </row>
    <row r="18" spans="1:9" ht="15.45" customHeight="1">
      <c r="A18" s="511" t="s">
        <v>271</v>
      </c>
      <c r="B18" s="354">
        <v>6</v>
      </c>
      <c r="C18" s="293" t="s">
        <v>44</v>
      </c>
      <c r="D18" s="293" t="s">
        <v>20</v>
      </c>
      <c r="E18" s="223">
        <v>2011</v>
      </c>
      <c r="F18" s="356">
        <v>33.840000000000003</v>
      </c>
      <c r="G18" s="356">
        <v>32.549999999999997</v>
      </c>
      <c r="H18" s="355">
        <v>32.549999999999997</v>
      </c>
      <c r="I18" s="357">
        <v>50</v>
      </c>
    </row>
    <row r="19" spans="1:9" ht="15.45" customHeight="1">
      <c r="A19" s="511" t="s">
        <v>272</v>
      </c>
      <c r="B19" s="298">
        <v>9</v>
      </c>
      <c r="C19" s="293" t="s">
        <v>276</v>
      </c>
      <c r="D19" s="293" t="s">
        <v>277</v>
      </c>
      <c r="E19" s="223">
        <v>2011</v>
      </c>
      <c r="F19" s="511" t="s">
        <v>49</v>
      </c>
      <c r="G19" s="355">
        <v>34.5</v>
      </c>
      <c r="H19" s="355">
        <v>34.5</v>
      </c>
      <c r="I19" s="298">
        <v>35</v>
      </c>
    </row>
    <row r="20" spans="1:9" ht="15" customHeight="1">
      <c r="A20" s="373"/>
      <c r="B20" s="298"/>
      <c r="C20" s="304"/>
      <c r="D20" s="293"/>
      <c r="E20" s="242"/>
      <c r="F20" s="356"/>
      <c r="G20" s="356"/>
      <c r="H20" s="356"/>
      <c r="I20" s="446"/>
    </row>
    <row r="21" spans="1:9" ht="12.75" customHeight="1">
      <c r="A21" s="374"/>
      <c r="B21" s="375"/>
      <c r="C21" s="375"/>
      <c r="D21" s="376"/>
      <c r="E21" s="377"/>
      <c r="F21" s="364"/>
      <c r="G21" s="364"/>
      <c r="H21" s="364"/>
      <c r="I21" s="509"/>
    </row>
    <row r="22" spans="1:9" ht="15.75" customHeight="1">
      <c r="A22" s="366" t="s">
        <v>48</v>
      </c>
      <c r="B22" s="367"/>
      <c r="C22" s="368"/>
      <c r="D22" s="379"/>
      <c r="E22" s="351"/>
      <c r="F22" s="371"/>
      <c r="G22" s="371"/>
      <c r="H22" s="371"/>
      <c r="I22" s="510"/>
    </row>
    <row r="23" spans="1:9" ht="15.75" customHeight="1">
      <c r="A23" s="512" t="s">
        <v>271</v>
      </c>
      <c r="B23" s="513">
        <v>14</v>
      </c>
      <c r="C23" s="230" t="s">
        <v>35</v>
      </c>
      <c r="D23" s="293" t="s">
        <v>20</v>
      </c>
      <c r="E23" s="223">
        <v>2013</v>
      </c>
      <c r="F23" s="356">
        <v>34.700000000000003</v>
      </c>
      <c r="G23" s="356">
        <v>36.35</v>
      </c>
      <c r="H23" s="355">
        <v>34.700000000000003</v>
      </c>
      <c r="I23" s="357">
        <v>50</v>
      </c>
    </row>
    <row r="24" spans="1:9" ht="15.75" customHeight="1">
      <c r="A24" s="512" t="s">
        <v>272</v>
      </c>
      <c r="B24" s="298">
        <v>13</v>
      </c>
      <c r="C24" s="243" t="s">
        <v>34</v>
      </c>
      <c r="D24" s="243" t="s">
        <v>22</v>
      </c>
      <c r="E24" s="381">
        <v>2011</v>
      </c>
      <c r="F24" s="356">
        <v>38.31</v>
      </c>
      <c r="G24" s="356">
        <v>37.119999999999997</v>
      </c>
      <c r="H24" s="355">
        <v>37.119999999999997</v>
      </c>
      <c r="I24" s="298">
        <v>35</v>
      </c>
    </row>
    <row r="25" spans="1:9" ht="12.75" customHeight="1">
      <c r="A25" s="512" t="s">
        <v>273</v>
      </c>
      <c r="B25" s="357">
        <v>11</v>
      </c>
      <c r="C25" s="243" t="s">
        <v>36</v>
      </c>
      <c r="D25" s="243" t="s">
        <v>20</v>
      </c>
      <c r="E25" s="381">
        <v>2013</v>
      </c>
      <c r="F25" s="511" t="s">
        <v>49</v>
      </c>
      <c r="G25" s="356">
        <v>38.89</v>
      </c>
      <c r="H25" s="355">
        <v>38.89</v>
      </c>
      <c r="I25" s="298">
        <v>25</v>
      </c>
    </row>
    <row r="26" spans="1:9" ht="12.75" customHeight="1">
      <c r="A26" s="512" t="s">
        <v>274</v>
      </c>
      <c r="B26" s="357">
        <v>12</v>
      </c>
      <c r="C26" s="117" t="s">
        <v>39</v>
      </c>
      <c r="D26" s="117" t="s">
        <v>278</v>
      </c>
      <c r="E26" s="223">
        <v>2012</v>
      </c>
      <c r="F26" s="511" t="s">
        <v>49</v>
      </c>
      <c r="G26" s="356">
        <v>42.21</v>
      </c>
      <c r="H26" s="355">
        <v>42.21</v>
      </c>
      <c r="I26" s="298">
        <v>20</v>
      </c>
    </row>
    <row r="27" spans="1:9" ht="12.75" customHeight="1">
      <c r="A27" s="511" t="s">
        <v>275</v>
      </c>
      <c r="B27" s="298">
        <v>4</v>
      </c>
      <c r="C27" s="117" t="s">
        <v>26</v>
      </c>
      <c r="D27" s="117" t="s">
        <v>17</v>
      </c>
      <c r="E27" s="223">
        <v>2012</v>
      </c>
      <c r="F27" s="356">
        <v>48.72</v>
      </c>
      <c r="G27" s="355">
        <v>45.6</v>
      </c>
      <c r="H27" s="355">
        <v>45.6</v>
      </c>
      <c r="I27" s="358">
        <v>16</v>
      </c>
    </row>
    <row r="28" spans="1:9" ht="12.75" customHeight="1">
      <c r="A28" s="514" t="s">
        <v>281</v>
      </c>
      <c r="B28" s="298">
        <v>1</v>
      </c>
      <c r="C28" s="117" t="s">
        <v>25</v>
      </c>
      <c r="D28" s="117" t="s">
        <v>22</v>
      </c>
      <c r="E28" s="223">
        <v>2011</v>
      </c>
      <c r="F28" s="355">
        <v>53.25</v>
      </c>
      <c r="G28" s="515">
        <v>85.66</v>
      </c>
      <c r="H28" s="515">
        <v>53.25</v>
      </c>
      <c r="I28" s="298">
        <v>12</v>
      </c>
    </row>
    <row r="29" spans="1:9" ht="12.75" customHeight="1">
      <c r="A29" s="122"/>
      <c r="B29" s="123"/>
      <c r="C29" s="122"/>
      <c r="D29" s="516"/>
      <c r="E29" s="517"/>
      <c r="F29" s="518"/>
      <c r="G29" s="518"/>
      <c r="H29" s="518"/>
      <c r="I29" s="519"/>
    </row>
    <row r="30" spans="1:9" ht="15.75" customHeight="1">
      <c r="A30" s="366" t="s">
        <v>192</v>
      </c>
      <c r="B30" s="367"/>
      <c r="C30" s="388"/>
      <c r="D30" s="379"/>
      <c r="E30" s="351"/>
      <c r="F30" s="371"/>
      <c r="G30" s="371"/>
      <c r="H30" s="371"/>
      <c r="I30" s="510"/>
    </row>
    <row r="31" spans="1:9" ht="15.45" customHeight="1">
      <c r="A31" s="511" t="s">
        <v>271</v>
      </c>
      <c r="B31" s="389">
        <v>15</v>
      </c>
      <c r="C31" s="520" t="s">
        <v>53</v>
      </c>
      <c r="D31" s="243" t="s">
        <v>114</v>
      </c>
      <c r="E31" s="381">
        <v>2009</v>
      </c>
      <c r="F31" s="511" t="s">
        <v>49</v>
      </c>
      <c r="G31" s="356">
        <v>29.11</v>
      </c>
      <c r="H31" s="355">
        <v>29.11</v>
      </c>
      <c r="I31" s="357">
        <v>50</v>
      </c>
    </row>
    <row r="32" spans="1:9" ht="15.45" customHeight="1">
      <c r="A32" s="511" t="s">
        <v>272</v>
      </c>
      <c r="B32" s="392">
        <v>19</v>
      </c>
      <c r="C32" s="42" t="s">
        <v>57</v>
      </c>
      <c r="D32" s="243" t="s">
        <v>280</v>
      </c>
      <c r="E32" s="381">
        <v>2010</v>
      </c>
      <c r="F32" s="356">
        <v>31.26</v>
      </c>
      <c r="G32" s="511" t="s">
        <v>49</v>
      </c>
      <c r="H32" s="355">
        <v>31.26</v>
      </c>
      <c r="I32" s="298">
        <v>35</v>
      </c>
    </row>
    <row r="33" spans="1:9" ht="15.45" customHeight="1">
      <c r="A33" s="511" t="s">
        <v>273</v>
      </c>
      <c r="B33" s="391">
        <v>16</v>
      </c>
      <c r="C33" s="66" t="s">
        <v>58</v>
      </c>
      <c r="D33" s="243" t="s">
        <v>20</v>
      </c>
      <c r="E33" s="381">
        <v>2009</v>
      </c>
      <c r="F33" s="356">
        <v>52.43</v>
      </c>
      <c r="G33" s="356">
        <v>32.659999999999997</v>
      </c>
      <c r="H33" s="355">
        <v>32.659999999999997</v>
      </c>
      <c r="I33" s="298">
        <v>25</v>
      </c>
    </row>
    <row r="34" spans="1:9" ht="15.45" customHeight="1">
      <c r="A34" s="511" t="s">
        <v>274</v>
      </c>
      <c r="B34" s="391">
        <v>17</v>
      </c>
      <c r="C34" s="28" t="s">
        <v>55</v>
      </c>
      <c r="D34" s="42" t="s">
        <v>56</v>
      </c>
      <c r="E34" s="223">
        <v>2010</v>
      </c>
      <c r="F34" s="356">
        <v>33.85</v>
      </c>
      <c r="G34" s="356">
        <v>33.880000000000003</v>
      </c>
      <c r="H34" s="355">
        <v>33.85</v>
      </c>
      <c r="I34" s="298">
        <v>20</v>
      </c>
    </row>
    <row r="35" spans="1:9" ht="15.45" customHeight="1">
      <c r="A35" s="512" t="s">
        <v>275</v>
      </c>
      <c r="B35" s="298">
        <v>7</v>
      </c>
      <c r="C35" s="293" t="s">
        <v>279</v>
      </c>
      <c r="D35" s="293" t="s">
        <v>277</v>
      </c>
      <c r="E35" s="223">
        <v>2010</v>
      </c>
      <c r="F35" s="511" t="s">
        <v>49</v>
      </c>
      <c r="G35" s="356">
        <v>34.39</v>
      </c>
      <c r="H35" s="355">
        <v>34.39</v>
      </c>
      <c r="I35" s="358"/>
    </row>
    <row r="36" spans="1:9" ht="13.5" customHeight="1">
      <c r="A36" s="511" t="s">
        <v>281</v>
      </c>
      <c r="B36" s="223">
        <v>18</v>
      </c>
      <c r="C36" s="243" t="s">
        <v>59</v>
      </c>
      <c r="D36" s="293" t="s">
        <v>60</v>
      </c>
      <c r="E36" s="381">
        <v>2010</v>
      </c>
      <c r="F36" s="356">
        <v>35.950000000000003</v>
      </c>
      <c r="G36" s="356">
        <v>40.950000000000003</v>
      </c>
      <c r="H36" s="355">
        <v>35.950000000000003</v>
      </c>
      <c r="I36" s="298">
        <v>16</v>
      </c>
    </row>
    <row r="37" spans="1:9" ht="13.5" customHeight="1">
      <c r="A37" s="122"/>
      <c r="B37" s="123"/>
      <c r="C37" s="122"/>
      <c r="D37" s="521"/>
      <c r="E37" s="377"/>
      <c r="F37" s="364"/>
      <c r="G37" s="364"/>
      <c r="H37" s="364"/>
      <c r="I37" s="509"/>
    </row>
    <row r="38" spans="1:9" ht="15.75" customHeight="1">
      <c r="A38" s="366" t="s">
        <v>63</v>
      </c>
      <c r="B38" s="367"/>
      <c r="C38" s="394"/>
      <c r="D38" s="379"/>
      <c r="E38" s="351"/>
      <c r="F38" s="371"/>
      <c r="G38" s="371"/>
      <c r="H38" s="371"/>
      <c r="I38" s="510"/>
    </row>
    <row r="39" spans="1:9" ht="15.75" customHeight="1">
      <c r="A39" s="511" t="s">
        <v>271</v>
      </c>
      <c r="B39" s="522">
        <v>22</v>
      </c>
      <c r="C39" s="75" t="s">
        <v>65</v>
      </c>
      <c r="D39" s="42" t="s">
        <v>278</v>
      </c>
      <c r="E39" s="223">
        <v>2009</v>
      </c>
      <c r="F39" s="356">
        <v>27.2</v>
      </c>
      <c r="G39" s="511" t="s">
        <v>49</v>
      </c>
      <c r="H39" s="355">
        <v>27.2</v>
      </c>
      <c r="I39" s="357">
        <v>50</v>
      </c>
    </row>
    <row r="40" spans="1:9" ht="15.75" customHeight="1">
      <c r="A40" s="511" t="s">
        <v>271</v>
      </c>
      <c r="B40" s="223">
        <v>24</v>
      </c>
      <c r="C40" s="395" t="s">
        <v>64</v>
      </c>
      <c r="D40" s="293" t="s">
        <v>51</v>
      </c>
      <c r="E40" s="223">
        <v>2009</v>
      </c>
      <c r="F40" s="356">
        <v>30.41</v>
      </c>
      <c r="G40" s="356">
        <v>27.2</v>
      </c>
      <c r="H40" s="355">
        <v>27.2</v>
      </c>
      <c r="I40" s="298">
        <v>50</v>
      </c>
    </row>
    <row r="41" spans="1:9" ht="15" customHeight="1">
      <c r="A41" s="511" t="s">
        <v>273</v>
      </c>
      <c r="B41" s="223">
        <v>21</v>
      </c>
      <c r="C41" s="293" t="s">
        <v>66</v>
      </c>
      <c r="D41" s="293" t="s">
        <v>67</v>
      </c>
      <c r="E41" s="223">
        <v>2010</v>
      </c>
      <c r="F41" s="511" t="s">
        <v>49</v>
      </c>
      <c r="G41" s="356">
        <v>27.7</v>
      </c>
      <c r="H41" s="355">
        <v>27.7</v>
      </c>
      <c r="I41" s="298">
        <v>25</v>
      </c>
    </row>
    <row r="42" spans="1:9" ht="15" customHeight="1">
      <c r="A42" s="511" t="s">
        <v>274</v>
      </c>
      <c r="B42" s="223">
        <v>20</v>
      </c>
      <c r="C42" s="293" t="s">
        <v>68</v>
      </c>
      <c r="D42" s="293" t="s">
        <v>51</v>
      </c>
      <c r="E42" s="223">
        <v>2009</v>
      </c>
      <c r="F42" s="356">
        <v>33.89</v>
      </c>
      <c r="G42" s="356">
        <v>40.74</v>
      </c>
      <c r="H42" s="355">
        <v>33.89</v>
      </c>
      <c r="I42" s="298">
        <v>20</v>
      </c>
    </row>
    <row r="43" spans="1:9" ht="15" customHeight="1">
      <c r="A43" s="512" t="s">
        <v>275</v>
      </c>
      <c r="B43" s="298">
        <v>2</v>
      </c>
      <c r="C43" s="117" t="s">
        <v>21</v>
      </c>
      <c r="D43" s="117" t="s">
        <v>22</v>
      </c>
      <c r="E43" s="223">
        <v>2009</v>
      </c>
      <c r="F43" s="356">
        <v>53.56</v>
      </c>
      <c r="G43" s="355">
        <v>37.270000000000003</v>
      </c>
      <c r="H43" s="355">
        <v>37.270000000000003</v>
      </c>
      <c r="I43" s="358">
        <v>16</v>
      </c>
    </row>
    <row r="44" spans="1:9" ht="13.5" customHeight="1">
      <c r="A44" s="511" t="s">
        <v>281</v>
      </c>
      <c r="B44" s="298">
        <v>5</v>
      </c>
      <c r="C44" s="117" t="s">
        <v>24</v>
      </c>
      <c r="D44" s="117" t="s">
        <v>22</v>
      </c>
      <c r="E44" s="223">
        <v>2010</v>
      </c>
      <c r="F44" s="511" t="s">
        <v>49</v>
      </c>
      <c r="G44" s="355">
        <v>41.28</v>
      </c>
      <c r="H44" s="355">
        <v>41.28</v>
      </c>
      <c r="I44" s="298">
        <v>12</v>
      </c>
    </row>
    <row r="45" spans="1:9" ht="13.5" customHeight="1">
      <c r="A45" s="122"/>
      <c r="B45" s="123"/>
      <c r="C45" s="122"/>
      <c r="D45" s="521"/>
      <c r="E45" s="377"/>
      <c r="F45" s="364"/>
      <c r="G45" s="364"/>
      <c r="H45" s="364"/>
      <c r="I45" s="509"/>
    </row>
    <row r="46" spans="1:9" ht="15.75" customHeight="1">
      <c r="A46" s="366" t="s">
        <v>70</v>
      </c>
      <c r="B46" s="367"/>
      <c r="C46" s="368"/>
      <c r="D46" s="379"/>
      <c r="E46" s="351"/>
      <c r="F46" s="371"/>
      <c r="G46" s="371"/>
      <c r="H46" s="371"/>
      <c r="I46" s="510"/>
    </row>
    <row r="47" spans="1:9" ht="15.45" customHeight="1">
      <c r="A47" s="511" t="s">
        <v>271</v>
      </c>
      <c r="B47" s="389">
        <v>27</v>
      </c>
      <c r="C47" s="293" t="s">
        <v>282</v>
      </c>
      <c r="D47" s="293" t="s">
        <v>277</v>
      </c>
      <c r="E47" s="223">
        <v>2007</v>
      </c>
      <c r="F47" s="356">
        <v>30.09</v>
      </c>
      <c r="G47" s="356">
        <v>28.99</v>
      </c>
      <c r="H47" s="355">
        <v>28.99</v>
      </c>
      <c r="I47" s="397"/>
    </row>
    <row r="48" spans="1:9" ht="15" customHeight="1">
      <c r="A48" s="511" t="s">
        <v>272</v>
      </c>
      <c r="B48" s="391">
        <v>26</v>
      </c>
      <c r="C48" s="36" t="s">
        <v>72</v>
      </c>
      <c r="D48" s="42" t="s">
        <v>284</v>
      </c>
      <c r="E48" s="223">
        <v>2007</v>
      </c>
      <c r="F48" s="356">
        <v>30.39</v>
      </c>
      <c r="G48" s="356">
        <v>29.64</v>
      </c>
      <c r="H48" s="355">
        <v>29.64</v>
      </c>
      <c r="I48" s="357">
        <v>50</v>
      </c>
    </row>
    <row r="49" spans="1:9" ht="15" customHeight="1">
      <c r="A49" s="511" t="s">
        <v>273</v>
      </c>
      <c r="B49" s="391">
        <v>28</v>
      </c>
      <c r="C49" s="39" t="s">
        <v>71</v>
      </c>
      <c r="D49" s="42" t="s">
        <v>60</v>
      </c>
      <c r="E49" s="223">
        <v>2007</v>
      </c>
      <c r="F49" s="356">
        <v>34.26</v>
      </c>
      <c r="G49" s="356">
        <v>39.47</v>
      </c>
      <c r="H49" s="355">
        <v>34.26</v>
      </c>
      <c r="I49" s="298">
        <v>35</v>
      </c>
    </row>
    <row r="50" spans="1:9" ht="12.75" customHeight="1">
      <c r="A50" s="511" t="s">
        <v>274</v>
      </c>
      <c r="B50" s="223">
        <v>25</v>
      </c>
      <c r="C50" s="293" t="s">
        <v>283</v>
      </c>
      <c r="D50" s="293" t="s">
        <v>277</v>
      </c>
      <c r="E50" s="223">
        <v>2007</v>
      </c>
      <c r="F50" s="356">
        <v>36.28</v>
      </c>
      <c r="G50" s="356">
        <v>44.39</v>
      </c>
      <c r="H50" s="355">
        <v>36.28</v>
      </c>
      <c r="I50" s="298"/>
    </row>
    <row r="51" spans="1:9" ht="12.75" customHeight="1">
      <c r="A51" s="481"/>
      <c r="B51" s="481"/>
      <c r="C51" s="482"/>
      <c r="D51" s="523"/>
      <c r="E51" s="524"/>
      <c r="F51" s="525"/>
      <c r="G51" s="525"/>
      <c r="H51" s="525"/>
      <c r="I51" s="526"/>
    </row>
    <row r="52" spans="1:9" ht="15.75" customHeight="1">
      <c r="A52" s="366" t="s">
        <v>74</v>
      </c>
      <c r="B52" s="378"/>
      <c r="C52" s="368"/>
      <c r="D52" s="527"/>
      <c r="E52" s="528"/>
      <c r="F52" s="529"/>
      <c r="G52" s="529"/>
      <c r="H52" s="529"/>
      <c r="I52" s="530"/>
    </row>
    <row r="53" spans="1:9" ht="15" customHeight="1">
      <c r="A53" s="511" t="s">
        <v>271</v>
      </c>
      <c r="B53" s="391">
        <v>32</v>
      </c>
      <c r="C53" s="28" t="s">
        <v>75</v>
      </c>
      <c r="D53" s="406" t="s">
        <v>285</v>
      </c>
      <c r="E53" s="223">
        <v>2008</v>
      </c>
      <c r="F53" s="356">
        <v>27.79</v>
      </c>
      <c r="G53" s="356">
        <v>28</v>
      </c>
      <c r="H53" s="355">
        <v>27.79</v>
      </c>
      <c r="I53" s="357">
        <v>50</v>
      </c>
    </row>
    <row r="54" spans="1:9" ht="15" customHeight="1">
      <c r="A54" s="511" t="s">
        <v>272</v>
      </c>
      <c r="B54" s="223">
        <v>33</v>
      </c>
      <c r="C54" s="293" t="s">
        <v>76</v>
      </c>
      <c r="D54" s="293" t="s">
        <v>56</v>
      </c>
      <c r="E54" s="223">
        <v>2007</v>
      </c>
      <c r="F54" s="356">
        <v>29.77</v>
      </c>
      <c r="G54" s="356">
        <v>29.01</v>
      </c>
      <c r="H54" s="355">
        <v>29.01</v>
      </c>
      <c r="I54" s="298">
        <v>35</v>
      </c>
    </row>
    <row r="55" spans="1:9" ht="15" customHeight="1">
      <c r="A55" s="511" t="s">
        <v>273</v>
      </c>
      <c r="B55" s="223">
        <v>34</v>
      </c>
      <c r="C55" s="293" t="s">
        <v>286</v>
      </c>
      <c r="D55" s="293" t="s">
        <v>277</v>
      </c>
      <c r="E55" s="223">
        <v>2008</v>
      </c>
      <c r="F55" s="356">
        <v>31</v>
      </c>
      <c r="G55" s="356">
        <v>29.2</v>
      </c>
      <c r="H55" s="355">
        <v>29.2</v>
      </c>
      <c r="I55" s="298"/>
    </row>
    <row r="56" spans="1:9" ht="15" customHeight="1">
      <c r="A56" s="511" t="s">
        <v>274</v>
      </c>
      <c r="B56" s="223">
        <v>30</v>
      </c>
      <c r="C56" s="293" t="s">
        <v>80</v>
      </c>
      <c r="D56" s="293" t="s">
        <v>56</v>
      </c>
      <c r="E56" s="223">
        <v>2008</v>
      </c>
      <c r="F56" s="356">
        <v>36.049999999999997</v>
      </c>
      <c r="G56" s="356">
        <v>32.729999999999997</v>
      </c>
      <c r="H56" s="355">
        <v>32.729999999999997</v>
      </c>
      <c r="I56" s="298">
        <v>25</v>
      </c>
    </row>
    <row r="57" spans="1:9" ht="15" customHeight="1">
      <c r="A57" s="531" t="s">
        <v>275</v>
      </c>
      <c r="B57" s="116">
        <v>36</v>
      </c>
      <c r="C57" s="293" t="s">
        <v>77</v>
      </c>
      <c r="D57" s="293" t="s">
        <v>284</v>
      </c>
      <c r="E57" s="223">
        <v>2007</v>
      </c>
      <c r="F57" s="356">
        <v>34.31</v>
      </c>
      <c r="G57" s="511" t="s">
        <v>49</v>
      </c>
      <c r="H57" s="355">
        <v>34.31</v>
      </c>
      <c r="I57" s="298">
        <v>20</v>
      </c>
    </row>
    <row r="58" spans="1:9" ht="15" customHeight="1">
      <c r="A58" s="511" t="s">
        <v>281</v>
      </c>
      <c r="B58" s="391">
        <v>35</v>
      </c>
      <c r="C58" s="36" t="s">
        <v>79</v>
      </c>
      <c r="D58" s="42" t="s">
        <v>287</v>
      </c>
      <c r="E58" s="223">
        <v>2008</v>
      </c>
      <c r="F58" s="356">
        <v>47</v>
      </c>
      <c r="G58" s="356">
        <v>35.47</v>
      </c>
      <c r="H58" s="355">
        <v>35.47</v>
      </c>
      <c r="I58" s="358">
        <v>16</v>
      </c>
    </row>
    <row r="59" spans="1:9" ht="13.8" customHeight="1">
      <c r="A59" s="511" t="s">
        <v>288</v>
      </c>
      <c r="B59" s="223">
        <v>31</v>
      </c>
      <c r="C59" s="395" t="s">
        <v>78</v>
      </c>
      <c r="D59" s="293" t="s">
        <v>17</v>
      </c>
      <c r="E59" s="223">
        <v>2007</v>
      </c>
      <c r="F59" s="511" t="s">
        <v>49</v>
      </c>
      <c r="G59" s="356">
        <v>41.26</v>
      </c>
      <c r="H59" s="355">
        <v>41.26</v>
      </c>
      <c r="I59" s="298">
        <v>12</v>
      </c>
    </row>
    <row r="60" spans="1:9" ht="13.8" customHeight="1">
      <c r="A60" s="135"/>
      <c r="B60" s="135"/>
      <c r="C60" s="147"/>
      <c r="D60" s="532"/>
      <c r="E60" s="410"/>
      <c r="F60" s="411"/>
      <c r="G60" s="411"/>
      <c r="H60" s="411"/>
      <c r="I60" s="533"/>
    </row>
    <row r="61" spans="1:9" ht="15.75" customHeight="1">
      <c r="A61" s="366" t="s">
        <v>83</v>
      </c>
      <c r="B61" s="378"/>
      <c r="C61" s="394"/>
      <c r="D61" s="379"/>
      <c r="E61" s="351"/>
      <c r="F61" s="371"/>
      <c r="G61" s="371"/>
      <c r="H61" s="371"/>
      <c r="I61" s="510"/>
    </row>
    <row r="62" spans="1:9" ht="15" customHeight="1">
      <c r="A62" s="511" t="s">
        <v>271</v>
      </c>
      <c r="B62" s="391">
        <v>39</v>
      </c>
      <c r="C62" s="75" t="s">
        <v>84</v>
      </c>
      <c r="D62" s="534" t="s">
        <v>85</v>
      </c>
      <c r="E62" s="535">
        <v>2006</v>
      </c>
      <c r="F62" s="356">
        <v>26.01</v>
      </c>
      <c r="G62" s="356">
        <v>35.119999999999997</v>
      </c>
      <c r="H62" s="355">
        <v>26.01</v>
      </c>
      <c r="I62" s="357">
        <v>50</v>
      </c>
    </row>
    <row r="63" spans="1:9" ht="15" customHeight="1">
      <c r="A63" s="512" t="s">
        <v>272</v>
      </c>
      <c r="B63" s="392">
        <v>40</v>
      </c>
      <c r="C63" s="75" t="s">
        <v>88</v>
      </c>
      <c r="D63" s="42" t="s">
        <v>22</v>
      </c>
      <c r="E63" s="223">
        <v>2006</v>
      </c>
      <c r="F63" s="356">
        <v>26.75</v>
      </c>
      <c r="G63" s="356">
        <v>27.1</v>
      </c>
      <c r="H63" s="355">
        <v>26.75</v>
      </c>
      <c r="I63" s="298">
        <v>35</v>
      </c>
    </row>
    <row r="64" spans="1:9" ht="15" customHeight="1">
      <c r="A64" s="511" t="s">
        <v>273</v>
      </c>
      <c r="B64" s="391">
        <v>37</v>
      </c>
      <c r="C64" s="75" t="s">
        <v>89</v>
      </c>
      <c r="D64" s="534" t="s">
        <v>20</v>
      </c>
      <c r="E64" s="535">
        <v>2006</v>
      </c>
      <c r="F64" s="356">
        <v>28.37</v>
      </c>
      <c r="G64" s="356">
        <v>45.94</v>
      </c>
      <c r="H64" s="355">
        <v>28.37</v>
      </c>
      <c r="I64" s="298">
        <v>25</v>
      </c>
    </row>
    <row r="65" spans="1:9" ht="12" customHeight="1">
      <c r="A65" s="512" t="s">
        <v>274</v>
      </c>
      <c r="B65" s="357">
        <v>43</v>
      </c>
      <c r="C65" s="395" t="s">
        <v>90</v>
      </c>
      <c r="D65" s="293" t="s">
        <v>290</v>
      </c>
      <c r="E65" s="223">
        <v>2006</v>
      </c>
      <c r="F65" s="356">
        <v>28.77</v>
      </c>
      <c r="G65" s="356">
        <v>28.39</v>
      </c>
      <c r="H65" s="355">
        <v>28.39</v>
      </c>
      <c r="I65" s="298">
        <v>20</v>
      </c>
    </row>
    <row r="66" spans="1:9" ht="12" customHeight="1">
      <c r="A66" s="512" t="s">
        <v>275</v>
      </c>
      <c r="B66" s="357">
        <v>45</v>
      </c>
      <c r="C66" s="293" t="s">
        <v>92</v>
      </c>
      <c r="D66" s="293" t="s">
        <v>289</v>
      </c>
      <c r="E66" s="223">
        <v>2006</v>
      </c>
      <c r="F66" s="356">
        <v>29.03</v>
      </c>
      <c r="G66" s="356">
        <v>28.57</v>
      </c>
      <c r="H66" s="355">
        <v>28.57</v>
      </c>
      <c r="I66" s="358">
        <v>16</v>
      </c>
    </row>
    <row r="67" spans="1:9" ht="12" customHeight="1">
      <c r="A67" s="512" t="s">
        <v>281</v>
      </c>
      <c r="B67" s="357">
        <v>42</v>
      </c>
      <c r="C67" s="293" t="s">
        <v>95</v>
      </c>
      <c r="D67" s="293" t="s">
        <v>300</v>
      </c>
      <c r="E67" s="223">
        <v>2005</v>
      </c>
      <c r="F67" s="356">
        <v>30.26</v>
      </c>
      <c r="G67" s="356">
        <v>29.9</v>
      </c>
      <c r="H67" s="355">
        <v>29.9</v>
      </c>
      <c r="I67" s="298">
        <v>12</v>
      </c>
    </row>
    <row r="68" spans="1:9" ht="12" customHeight="1">
      <c r="A68" s="511" t="s">
        <v>288</v>
      </c>
      <c r="B68" s="223">
        <v>38</v>
      </c>
      <c r="C68" s="396" t="s">
        <v>87</v>
      </c>
      <c r="D68" s="293" t="s">
        <v>284</v>
      </c>
      <c r="E68" s="223">
        <v>2005</v>
      </c>
      <c r="F68" s="356">
        <v>35.11</v>
      </c>
      <c r="G68" s="356">
        <v>31.88</v>
      </c>
      <c r="H68" s="355">
        <v>31.88</v>
      </c>
      <c r="I68" s="298">
        <v>10</v>
      </c>
    </row>
    <row r="69" spans="1:9" ht="12" customHeight="1">
      <c r="A69" s="512" t="s">
        <v>294</v>
      </c>
      <c r="B69" s="392">
        <v>44</v>
      </c>
      <c r="C69" s="75" t="s">
        <v>94</v>
      </c>
      <c r="D69" s="42" t="s">
        <v>20</v>
      </c>
      <c r="E69" s="223">
        <v>2006</v>
      </c>
      <c r="F69" s="356">
        <v>32.15</v>
      </c>
      <c r="G69" s="511" t="s">
        <v>49</v>
      </c>
      <c r="H69" s="355">
        <v>32.15</v>
      </c>
      <c r="I69" s="298">
        <v>8</v>
      </c>
    </row>
    <row r="70" spans="1:9" ht="12" customHeight="1">
      <c r="A70" s="512" t="s">
        <v>295</v>
      </c>
      <c r="B70" s="357">
        <v>41</v>
      </c>
      <c r="C70" s="395" t="s">
        <v>97</v>
      </c>
      <c r="D70" s="293" t="s">
        <v>289</v>
      </c>
      <c r="E70" s="223">
        <v>2006</v>
      </c>
      <c r="F70" s="356">
        <v>39.15</v>
      </c>
      <c r="G70" s="356">
        <v>36.82</v>
      </c>
      <c r="H70" s="355">
        <v>36.82</v>
      </c>
      <c r="I70" s="223">
        <v>7</v>
      </c>
    </row>
    <row r="71" spans="1:9" ht="12" customHeight="1">
      <c r="A71" s="122"/>
      <c r="B71" s="123"/>
      <c r="C71" s="122"/>
      <c r="D71" s="521"/>
      <c r="E71" s="377"/>
      <c r="F71" s="364"/>
      <c r="G71" s="364"/>
      <c r="H71" s="364"/>
      <c r="I71" s="509"/>
    </row>
    <row r="72" spans="1:9" ht="15.75" customHeight="1">
      <c r="A72" s="366" t="s">
        <v>100</v>
      </c>
      <c r="B72" s="378"/>
      <c r="C72" s="368"/>
      <c r="D72" s="379"/>
      <c r="E72" s="351"/>
      <c r="F72" s="371"/>
      <c r="G72" s="371"/>
      <c r="H72" s="371"/>
      <c r="I72" s="536"/>
    </row>
    <row r="73" spans="1:9" ht="15" customHeight="1">
      <c r="A73" s="511" t="s">
        <v>271</v>
      </c>
      <c r="B73" s="223">
        <v>46</v>
      </c>
      <c r="C73" s="419" t="s">
        <v>101</v>
      </c>
      <c r="D73" s="293" t="s">
        <v>114</v>
      </c>
      <c r="E73" s="223">
        <v>2006</v>
      </c>
      <c r="F73" s="356">
        <v>25.59</v>
      </c>
      <c r="G73" s="356">
        <v>25.6</v>
      </c>
      <c r="H73" s="355">
        <v>25.59</v>
      </c>
      <c r="I73" s="357">
        <v>50</v>
      </c>
    </row>
    <row r="74" spans="1:9" ht="15" customHeight="1">
      <c r="A74" s="511" t="s">
        <v>272</v>
      </c>
      <c r="B74" s="496">
        <v>47</v>
      </c>
      <c r="C74" s="421" t="s">
        <v>102</v>
      </c>
      <c r="D74" s="293" t="s">
        <v>20</v>
      </c>
      <c r="E74" s="223">
        <v>2006</v>
      </c>
      <c r="F74" s="511" t="s">
        <v>49</v>
      </c>
      <c r="G74" s="356">
        <v>26.59</v>
      </c>
      <c r="H74" s="355">
        <v>26.59</v>
      </c>
      <c r="I74" s="298">
        <v>35</v>
      </c>
    </row>
    <row r="75" spans="1:9" ht="13.5" customHeight="1">
      <c r="A75" s="135"/>
      <c r="B75" s="537"/>
      <c r="C75" s="147"/>
      <c r="D75" s="538"/>
      <c r="E75" s="539"/>
      <c r="F75" s="540"/>
      <c r="G75" s="540"/>
      <c r="H75" s="540"/>
      <c r="I75" s="541"/>
    </row>
    <row r="76" spans="1:9" ht="12.75" customHeight="1">
      <c r="A76" s="542"/>
      <c r="B76" s="481"/>
      <c r="C76" s="543"/>
      <c r="D76" s="544"/>
      <c r="E76" s="545"/>
      <c r="F76" s="546"/>
      <c r="G76" s="546"/>
      <c r="H76" s="547"/>
      <c r="I76" s="446"/>
    </row>
    <row r="77" spans="1:9" ht="15.75" customHeight="1">
      <c r="A77" s="548" t="s">
        <v>18</v>
      </c>
      <c r="B77" s="378"/>
      <c r="C77" s="368"/>
      <c r="D77" s="379"/>
      <c r="E77" s="351"/>
      <c r="F77" s="371"/>
      <c r="G77" s="371"/>
      <c r="H77" s="452"/>
      <c r="I77" s="446"/>
    </row>
    <row r="78" spans="1:9" ht="12.75" customHeight="1">
      <c r="A78" s="549"/>
      <c r="B78" s="242"/>
      <c r="C78" s="304"/>
      <c r="D78" s="304"/>
      <c r="E78" s="242"/>
      <c r="F78" s="288"/>
      <c r="G78" s="455"/>
      <c r="H78" s="455"/>
      <c r="I78" s="446"/>
    </row>
    <row r="79" spans="1:9" ht="12.75" customHeight="1">
      <c r="A79" s="499"/>
      <c r="B79" s="468"/>
      <c r="C79" s="419"/>
      <c r="D79" s="460"/>
      <c r="E79" s="453"/>
      <c r="F79" s="462"/>
      <c r="G79" s="463"/>
      <c r="H79" s="464"/>
      <c r="I79" s="446"/>
    </row>
    <row r="80" spans="1:9" ht="15.75" customHeight="1">
      <c r="A80" s="366" t="s">
        <v>86</v>
      </c>
      <c r="B80" s="367"/>
      <c r="C80" s="368"/>
      <c r="D80" s="379"/>
      <c r="E80" s="351"/>
      <c r="F80" s="371"/>
      <c r="G80" s="465"/>
      <c r="H80" s="466"/>
      <c r="I80" s="446"/>
    </row>
    <row r="81" spans="1:9" ht="15" customHeight="1">
      <c r="A81" s="242"/>
      <c r="B81" s="467"/>
      <c r="C81" s="293"/>
      <c r="D81" s="293"/>
      <c r="E81" s="242"/>
      <c r="F81" s="288"/>
      <c r="G81" s="356"/>
      <c r="H81" s="356"/>
      <c r="I81" s="446"/>
    </row>
    <row r="82" spans="1:9" ht="15" customHeight="1">
      <c r="A82" s="468"/>
      <c r="B82" s="468"/>
      <c r="C82" s="419"/>
      <c r="D82" s="293"/>
      <c r="E82" s="242"/>
      <c r="F82" s="288"/>
      <c r="G82" s="356"/>
      <c r="H82" s="356"/>
      <c r="I82" s="446"/>
    </row>
    <row r="83" spans="1:9" ht="15" customHeight="1">
      <c r="A83" s="366" t="s">
        <v>49</v>
      </c>
      <c r="B83" s="378"/>
      <c r="C83" s="469"/>
      <c r="D83" s="293"/>
      <c r="E83" s="242"/>
      <c r="F83" s="356"/>
      <c r="G83" s="356"/>
      <c r="H83" s="356"/>
      <c r="I83" s="446"/>
    </row>
    <row r="84" spans="1:9" ht="15" customHeight="1">
      <c r="A84" s="242"/>
      <c r="B84" s="298">
        <v>8</v>
      </c>
      <c r="C84" s="293" t="s">
        <v>16</v>
      </c>
      <c r="D84" s="293" t="s">
        <v>17</v>
      </c>
      <c r="E84" s="223">
        <v>2011</v>
      </c>
      <c r="F84" s="356"/>
      <c r="G84" s="356"/>
      <c r="H84" s="356"/>
      <c r="I84" s="293" t="s">
        <v>49</v>
      </c>
    </row>
    <row r="85" spans="1:9" ht="15" customHeight="1">
      <c r="A85" s="242"/>
      <c r="B85" s="298">
        <v>10</v>
      </c>
      <c r="C85" s="293" t="s">
        <v>45</v>
      </c>
      <c r="D85" s="293" t="s">
        <v>46</v>
      </c>
      <c r="E85" s="223">
        <v>2011</v>
      </c>
      <c r="F85" s="356"/>
      <c r="G85" s="356"/>
      <c r="H85" s="356"/>
      <c r="I85" s="293" t="s">
        <v>49</v>
      </c>
    </row>
    <row r="86" spans="1:9" ht="12.75" customHeight="1">
      <c r="A86" s="550"/>
      <c r="B86" s="223">
        <v>23</v>
      </c>
      <c r="C86" s="293" t="s">
        <v>69</v>
      </c>
      <c r="D86" s="293" t="s">
        <v>51</v>
      </c>
      <c r="E86" s="223">
        <v>2010</v>
      </c>
      <c r="F86" s="551"/>
      <c r="G86" s="551"/>
      <c r="H86" s="551"/>
      <c r="I86" s="293" t="s">
        <v>49</v>
      </c>
    </row>
  </sheetData>
  <mergeCells count="2">
    <mergeCell ref="A2:I2"/>
    <mergeCell ref="A3:I3"/>
  </mergeCells>
  <pageMargins left="0.25" right="0.25" top="0.75" bottom="0.75" header="0.3" footer="0.3"/>
  <pageSetup scale="80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2020 - Celkové pořadí</vt:lpstr>
      <vt:lpstr>2020 - České Petrovice - SL1</vt:lpstr>
      <vt:lpstr>2020 - České Petrovice - SL2</vt:lpstr>
      <vt:lpstr>2020 - Štítná - GS</vt:lpstr>
      <vt:lpstr>2020 - Štítná - SG</vt:lpstr>
      <vt:lpstr>2020 - Štítná - SL</vt:lpstr>
      <vt:lpstr>2020 - Předklášteří 1 - GS</vt:lpstr>
      <vt:lpstr>2020 - Předklášteří 1 - SG</vt:lpstr>
      <vt:lpstr>2020 - Předklášteří 1 - Gymkana</vt:lpstr>
      <vt:lpstr>2020 - Předklášteří 1 - SL</vt:lpstr>
      <vt:lpstr>2020 - Brestová (SK) - GS</vt:lpstr>
      <vt:lpstr>2020 - Brestová (SK) - SL</vt:lpstr>
      <vt:lpstr>2020 - Předklášteří MČR - GS</vt:lpstr>
      <vt:lpstr>2020 - Předklášteří MČR - SG</vt:lpstr>
      <vt:lpstr>2020 - Předklášteří MČR - 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Eva_Dell</cp:lastModifiedBy>
  <cp:lastPrinted>2020-09-27T07:09:38Z</cp:lastPrinted>
  <dcterms:modified xsi:type="dcterms:W3CDTF">2020-09-27T13:32:55Z</dcterms:modified>
</cp:coreProperties>
</file>